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reporting\documents\"/>
    </mc:Choice>
  </mc:AlternateContent>
  <bookViews>
    <workbookView xWindow="0" yWindow="0" windowWidth="15360" windowHeight="8160"/>
  </bookViews>
  <sheets>
    <sheet name="Pension Expense Detail" sheetId="1" r:id="rId1"/>
  </sheets>
  <definedNames>
    <definedName name="_xlnm._FilterDatabase" localSheetId="0" hidden="1">'Pension Expense Detail'!$A$23:$AA$1391</definedName>
    <definedName name="_xlnm.Print_Area" localSheetId="0">'Pension Expense Detail'!$C$1:$U$1393</definedName>
    <definedName name="_xlnm.Print_Titles" localSheetId="0">'Pension Expense Detail'!$21:$23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92" i="1" l="1"/>
  <c r="R1392" i="1"/>
  <c r="Q1392" i="1"/>
  <c r="P1392" i="1"/>
  <c r="N1392" i="1"/>
  <c r="M1392" i="1"/>
  <c r="L1392" i="1"/>
  <c r="K1392" i="1"/>
  <c r="J1392" i="1"/>
  <c r="I1392" i="1"/>
  <c r="H1392" i="1"/>
  <c r="O1391" i="1"/>
  <c r="S1391" i="1" s="1"/>
  <c r="U1391" i="1" s="1"/>
  <c r="O1390" i="1"/>
  <c r="S1390" i="1" s="1"/>
  <c r="U1390" i="1" s="1"/>
  <c r="O1389" i="1"/>
  <c r="S1389" i="1" s="1"/>
  <c r="U1389" i="1" s="1"/>
  <c r="O1388" i="1"/>
  <c r="S1388" i="1" s="1"/>
  <c r="U1388" i="1" s="1"/>
  <c r="O1387" i="1"/>
  <c r="S1387" i="1" s="1"/>
  <c r="U1387" i="1" s="1"/>
  <c r="O1386" i="1"/>
  <c r="S1386" i="1" s="1"/>
  <c r="U1386" i="1" s="1"/>
  <c r="O1385" i="1"/>
  <c r="S1385" i="1" s="1"/>
  <c r="U1385" i="1" s="1"/>
  <c r="O1384" i="1"/>
  <c r="S1384" i="1" s="1"/>
  <c r="U1384" i="1" s="1"/>
  <c r="O1383" i="1"/>
  <c r="S1383" i="1" s="1"/>
  <c r="U1383" i="1" s="1"/>
  <c r="O1382" i="1"/>
  <c r="S1382" i="1" s="1"/>
  <c r="U1382" i="1" s="1"/>
  <c r="O1381" i="1"/>
  <c r="S1381" i="1" s="1"/>
  <c r="U1381" i="1" s="1"/>
  <c r="O1380" i="1"/>
  <c r="S1380" i="1" s="1"/>
  <c r="U1380" i="1" s="1"/>
  <c r="O1379" i="1"/>
  <c r="S1379" i="1" s="1"/>
  <c r="U1379" i="1" s="1"/>
  <c r="O1378" i="1"/>
  <c r="S1378" i="1" s="1"/>
  <c r="U1378" i="1" s="1"/>
  <c r="O1377" i="1"/>
  <c r="S1377" i="1" s="1"/>
  <c r="U1377" i="1" s="1"/>
  <c r="O1376" i="1"/>
  <c r="S1376" i="1" s="1"/>
  <c r="U1376" i="1" s="1"/>
  <c r="O1375" i="1"/>
  <c r="S1375" i="1" s="1"/>
  <c r="U1375" i="1" s="1"/>
  <c r="O1374" i="1"/>
  <c r="S1374" i="1" s="1"/>
  <c r="U1374" i="1" s="1"/>
  <c r="O1373" i="1"/>
  <c r="S1373" i="1" s="1"/>
  <c r="U1373" i="1" s="1"/>
  <c r="O1372" i="1"/>
  <c r="S1372" i="1" s="1"/>
  <c r="U1372" i="1" s="1"/>
  <c r="O1371" i="1"/>
  <c r="S1371" i="1" s="1"/>
  <c r="U1371" i="1" s="1"/>
  <c r="O1370" i="1"/>
  <c r="S1370" i="1" s="1"/>
  <c r="U1370" i="1" s="1"/>
  <c r="O1369" i="1"/>
  <c r="S1369" i="1" s="1"/>
  <c r="U1369" i="1" s="1"/>
  <c r="O1368" i="1"/>
  <c r="S1368" i="1" s="1"/>
  <c r="U1368" i="1" s="1"/>
  <c r="O1367" i="1"/>
  <c r="S1367" i="1" s="1"/>
  <c r="U1367" i="1" s="1"/>
  <c r="O1366" i="1"/>
  <c r="S1366" i="1" s="1"/>
  <c r="U1366" i="1" s="1"/>
  <c r="O1365" i="1"/>
  <c r="S1365" i="1" s="1"/>
  <c r="U1365" i="1" s="1"/>
  <c r="O1364" i="1"/>
  <c r="S1364" i="1" s="1"/>
  <c r="U1364" i="1" s="1"/>
  <c r="O1363" i="1"/>
  <c r="S1363" i="1" s="1"/>
  <c r="U1363" i="1" s="1"/>
  <c r="O1362" i="1"/>
  <c r="S1362" i="1" s="1"/>
  <c r="U1362" i="1" s="1"/>
  <c r="O1361" i="1"/>
  <c r="S1361" i="1" s="1"/>
  <c r="U1361" i="1" s="1"/>
  <c r="O1360" i="1"/>
  <c r="S1360" i="1" s="1"/>
  <c r="U1360" i="1" s="1"/>
  <c r="O1359" i="1"/>
  <c r="S1359" i="1" s="1"/>
  <c r="U1359" i="1" s="1"/>
  <c r="O1358" i="1"/>
  <c r="S1358" i="1" s="1"/>
  <c r="U1358" i="1" s="1"/>
  <c r="O1357" i="1"/>
  <c r="S1357" i="1" s="1"/>
  <c r="U1357" i="1" s="1"/>
  <c r="O1356" i="1"/>
  <c r="S1356" i="1" s="1"/>
  <c r="U1356" i="1" s="1"/>
  <c r="O1355" i="1"/>
  <c r="S1355" i="1" s="1"/>
  <c r="U1355" i="1" s="1"/>
  <c r="O1354" i="1"/>
  <c r="S1354" i="1" s="1"/>
  <c r="U1354" i="1" s="1"/>
  <c r="O1353" i="1"/>
  <c r="S1353" i="1" s="1"/>
  <c r="U1353" i="1" s="1"/>
  <c r="O1352" i="1"/>
  <c r="S1352" i="1" s="1"/>
  <c r="U1352" i="1" s="1"/>
  <c r="O1351" i="1"/>
  <c r="S1351" i="1" s="1"/>
  <c r="U1351" i="1" s="1"/>
  <c r="O1350" i="1"/>
  <c r="S1350" i="1" s="1"/>
  <c r="U1350" i="1" s="1"/>
  <c r="O1349" i="1"/>
  <c r="S1349" i="1" s="1"/>
  <c r="U1349" i="1" s="1"/>
  <c r="O1348" i="1"/>
  <c r="S1348" i="1" s="1"/>
  <c r="U1348" i="1" s="1"/>
  <c r="O1347" i="1"/>
  <c r="S1347" i="1" s="1"/>
  <c r="U1347" i="1" s="1"/>
  <c r="O1346" i="1"/>
  <c r="S1346" i="1" s="1"/>
  <c r="U1346" i="1" s="1"/>
  <c r="O1345" i="1"/>
  <c r="S1345" i="1" s="1"/>
  <c r="U1345" i="1" s="1"/>
  <c r="O1344" i="1"/>
  <c r="S1344" i="1" s="1"/>
  <c r="U1344" i="1" s="1"/>
  <c r="O1343" i="1"/>
  <c r="S1343" i="1" s="1"/>
  <c r="U1343" i="1" s="1"/>
  <c r="O1342" i="1"/>
  <c r="S1342" i="1" s="1"/>
  <c r="U1342" i="1" s="1"/>
  <c r="O1341" i="1"/>
  <c r="S1341" i="1" s="1"/>
  <c r="U1341" i="1" s="1"/>
  <c r="O1340" i="1"/>
  <c r="S1340" i="1" s="1"/>
  <c r="U1340" i="1" s="1"/>
  <c r="O1339" i="1"/>
  <c r="S1339" i="1" s="1"/>
  <c r="U1339" i="1" s="1"/>
  <c r="O1338" i="1"/>
  <c r="S1338" i="1" s="1"/>
  <c r="U1338" i="1" s="1"/>
  <c r="O1337" i="1"/>
  <c r="S1337" i="1" s="1"/>
  <c r="U1337" i="1" s="1"/>
  <c r="O1336" i="1"/>
  <c r="S1336" i="1" s="1"/>
  <c r="U1336" i="1" s="1"/>
  <c r="O1335" i="1"/>
  <c r="S1335" i="1" s="1"/>
  <c r="U1335" i="1" s="1"/>
  <c r="O1334" i="1"/>
  <c r="S1334" i="1" s="1"/>
  <c r="U1334" i="1" s="1"/>
  <c r="O1333" i="1"/>
  <c r="S1333" i="1" s="1"/>
  <c r="U1333" i="1" s="1"/>
  <c r="O1332" i="1"/>
  <c r="S1332" i="1" s="1"/>
  <c r="U1332" i="1" s="1"/>
  <c r="O1331" i="1"/>
  <c r="S1331" i="1" s="1"/>
  <c r="U1331" i="1" s="1"/>
  <c r="O1330" i="1"/>
  <c r="S1330" i="1" s="1"/>
  <c r="U1330" i="1" s="1"/>
  <c r="O1329" i="1"/>
  <c r="S1329" i="1" s="1"/>
  <c r="U1329" i="1" s="1"/>
  <c r="O1328" i="1"/>
  <c r="S1328" i="1" s="1"/>
  <c r="U1328" i="1" s="1"/>
  <c r="O1327" i="1"/>
  <c r="S1327" i="1" s="1"/>
  <c r="U1327" i="1" s="1"/>
  <c r="O1326" i="1"/>
  <c r="S1326" i="1" s="1"/>
  <c r="U1326" i="1" s="1"/>
  <c r="O1325" i="1"/>
  <c r="S1325" i="1" s="1"/>
  <c r="U1325" i="1" s="1"/>
  <c r="O1324" i="1"/>
  <c r="S1324" i="1" s="1"/>
  <c r="U1324" i="1" s="1"/>
  <c r="O1323" i="1"/>
  <c r="S1323" i="1" s="1"/>
  <c r="U1323" i="1" s="1"/>
  <c r="O1322" i="1"/>
  <c r="S1322" i="1" s="1"/>
  <c r="U1322" i="1" s="1"/>
  <c r="O1321" i="1"/>
  <c r="S1321" i="1" s="1"/>
  <c r="U1321" i="1" s="1"/>
  <c r="O1320" i="1"/>
  <c r="S1320" i="1" s="1"/>
  <c r="U1320" i="1" s="1"/>
  <c r="O1319" i="1"/>
  <c r="S1319" i="1" s="1"/>
  <c r="U1319" i="1" s="1"/>
  <c r="O1318" i="1"/>
  <c r="S1318" i="1" s="1"/>
  <c r="U1318" i="1" s="1"/>
  <c r="O1317" i="1"/>
  <c r="S1317" i="1" s="1"/>
  <c r="U1317" i="1" s="1"/>
  <c r="O1316" i="1"/>
  <c r="S1316" i="1" s="1"/>
  <c r="U1316" i="1" s="1"/>
  <c r="O1315" i="1"/>
  <c r="S1315" i="1" s="1"/>
  <c r="U1315" i="1" s="1"/>
  <c r="O1314" i="1"/>
  <c r="S1314" i="1" s="1"/>
  <c r="U1314" i="1" s="1"/>
  <c r="O1313" i="1"/>
  <c r="S1313" i="1" s="1"/>
  <c r="U1313" i="1" s="1"/>
  <c r="O1312" i="1"/>
  <c r="S1312" i="1" s="1"/>
  <c r="U1312" i="1" s="1"/>
  <c r="O1311" i="1"/>
  <c r="S1311" i="1" s="1"/>
  <c r="U1311" i="1" s="1"/>
  <c r="O1310" i="1"/>
  <c r="S1310" i="1" s="1"/>
  <c r="U1310" i="1" s="1"/>
  <c r="O1309" i="1"/>
  <c r="S1309" i="1" s="1"/>
  <c r="U1309" i="1" s="1"/>
  <c r="O1308" i="1"/>
  <c r="S1308" i="1" s="1"/>
  <c r="U1308" i="1" s="1"/>
  <c r="O1307" i="1"/>
  <c r="S1307" i="1" s="1"/>
  <c r="U1307" i="1" s="1"/>
  <c r="O1306" i="1"/>
  <c r="S1306" i="1" s="1"/>
  <c r="U1306" i="1" s="1"/>
  <c r="O1305" i="1"/>
  <c r="S1305" i="1" s="1"/>
  <c r="U1305" i="1" s="1"/>
  <c r="O1304" i="1"/>
  <c r="S1304" i="1" s="1"/>
  <c r="U1304" i="1" s="1"/>
  <c r="O1303" i="1"/>
  <c r="S1303" i="1" s="1"/>
  <c r="U1303" i="1" s="1"/>
  <c r="O1302" i="1"/>
  <c r="S1302" i="1" s="1"/>
  <c r="U1302" i="1" s="1"/>
  <c r="O1301" i="1"/>
  <c r="S1301" i="1" s="1"/>
  <c r="U1301" i="1" s="1"/>
  <c r="O1300" i="1"/>
  <c r="S1300" i="1" s="1"/>
  <c r="U1300" i="1" s="1"/>
  <c r="O1299" i="1"/>
  <c r="S1299" i="1" s="1"/>
  <c r="U1299" i="1" s="1"/>
  <c r="O1298" i="1"/>
  <c r="S1298" i="1" s="1"/>
  <c r="U1298" i="1" s="1"/>
  <c r="O1297" i="1"/>
  <c r="S1297" i="1" s="1"/>
  <c r="U1297" i="1" s="1"/>
  <c r="O1296" i="1"/>
  <c r="S1296" i="1" s="1"/>
  <c r="U1296" i="1" s="1"/>
  <c r="O1295" i="1"/>
  <c r="S1295" i="1" s="1"/>
  <c r="U1295" i="1" s="1"/>
  <c r="O1294" i="1"/>
  <c r="S1294" i="1" s="1"/>
  <c r="U1294" i="1" s="1"/>
  <c r="O1293" i="1"/>
  <c r="S1293" i="1" s="1"/>
  <c r="U1293" i="1" s="1"/>
  <c r="O1292" i="1"/>
  <c r="S1292" i="1" s="1"/>
  <c r="U1292" i="1" s="1"/>
  <c r="O1291" i="1"/>
  <c r="S1291" i="1" s="1"/>
  <c r="U1291" i="1" s="1"/>
  <c r="O1290" i="1"/>
  <c r="S1290" i="1" s="1"/>
  <c r="U1290" i="1" s="1"/>
  <c r="O1289" i="1"/>
  <c r="S1289" i="1" s="1"/>
  <c r="U1289" i="1" s="1"/>
  <c r="O1288" i="1"/>
  <c r="S1288" i="1" s="1"/>
  <c r="U1288" i="1" s="1"/>
  <c r="O1287" i="1"/>
  <c r="S1287" i="1" s="1"/>
  <c r="U1287" i="1" s="1"/>
  <c r="O1286" i="1"/>
  <c r="S1286" i="1" s="1"/>
  <c r="U1286" i="1" s="1"/>
  <c r="O1285" i="1"/>
  <c r="S1285" i="1" s="1"/>
  <c r="U1285" i="1" s="1"/>
  <c r="O1284" i="1"/>
  <c r="S1284" i="1" s="1"/>
  <c r="U1284" i="1" s="1"/>
  <c r="O1283" i="1"/>
  <c r="S1283" i="1" s="1"/>
  <c r="U1283" i="1" s="1"/>
  <c r="O1282" i="1"/>
  <c r="S1282" i="1" s="1"/>
  <c r="U1282" i="1" s="1"/>
  <c r="O1281" i="1"/>
  <c r="S1281" i="1" s="1"/>
  <c r="U1281" i="1" s="1"/>
  <c r="O1280" i="1"/>
  <c r="S1280" i="1" s="1"/>
  <c r="U1280" i="1" s="1"/>
  <c r="O1279" i="1"/>
  <c r="S1279" i="1" s="1"/>
  <c r="U1279" i="1" s="1"/>
  <c r="U1278" i="1"/>
  <c r="O1278" i="1"/>
  <c r="S1278" i="1" s="1"/>
  <c r="O1277" i="1"/>
  <c r="S1277" i="1" s="1"/>
  <c r="U1277" i="1" s="1"/>
  <c r="O1276" i="1"/>
  <c r="S1276" i="1" s="1"/>
  <c r="U1276" i="1" s="1"/>
  <c r="O1275" i="1"/>
  <c r="S1275" i="1" s="1"/>
  <c r="U1275" i="1" s="1"/>
  <c r="O1274" i="1"/>
  <c r="S1274" i="1" s="1"/>
  <c r="U1274" i="1" s="1"/>
  <c r="O1273" i="1"/>
  <c r="S1273" i="1" s="1"/>
  <c r="U1273" i="1" s="1"/>
  <c r="O1272" i="1"/>
  <c r="S1272" i="1" s="1"/>
  <c r="U1272" i="1" s="1"/>
  <c r="O1271" i="1"/>
  <c r="S1271" i="1" s="1"/>
  <c r="U1271" i="1" s="1"/>
  <c r="O1270" i="1"/>
  <c r="S1270" i="1" s="1"/>
  <c r="U1270" i="1" s="1"/>
  <c r="O1269" i="1"/>
  <c r="S1269" i="1" s="1"/>
  <c r="U1269" i="1" s="1"/>
  <c r="O1268" i="1"/>
  <c r="S1268" i="1" s="1"/>
  <c r="U1268" i="1" s="1"/>
  <c r="O1267" i="1"/>
  <c r="S1267" i="1" s="1"/>
  <c r="U1267" i="1" s="1"/>
  <c r="O1266" i="1"/>
  <c r="S1266" i="1" s="1"/>
  <c r="U1266" i="1" s="1"/>
  <c r="O1265" i="1"/>
  <c r="S1265" i="1" s="1"/>
  <c r="U1265" i="1" s="1"/>
  <c r="O1264" i="1"/>
  <c r="S1264" i="1" s="1"/>
  <c r="U1264" i="1" s="1"/>
  <c r="O1263" i="1"/>
  <c r="S1263" i="1" s="1"/>
  <c r="U1263" i="1" s="1"/>
  <c r="O1262" i="1"/>
  <c r="S1262" i="1" s="1"/>
  <c r="U1262" i="1" s="1"/>
  <c r="O1261" i="1"/>
  <c r="S1261" i="1" s="1"/>
  <c r="U1261" i="1" s="1"/>
  <c r="O1260" i="1"/>
  <c r="S1260" i="1" s="1"/>
  <c r="U1260" i="1" s="1"/>
  <c r="O1259" i="1"/>
  <c r="S1259" i="1" s="1"/>
  <c r="U1259" i="1" s="1"/>
  <c r="O1258" i="1"/>
  <c r="S1258" i="1" s="1"/>
  <c r="U1258" i="1" s="1"/>
  <c r="O1257" i="1"/>
  <c r="S1257" i="1" s="1"/>
  <c r="U1257" i="1" s="1"/>
  <c r="O1256" i="1"/>
  <c r="S1256" i="1" s="1"/>
  <c r="U1256" i="1" s="1"/>
  <c r="O1255" i="1"/>
  <c r="S1255" i="1" s="1"/>
  <c r="U1255" i="1" s="1"/>
  <c r="O1254" i="1"/>
  <c r="S1254" i="1" s="1"/>
  <c r="U1254" i="1" s="1"/>
  <c r="O1253" i="1"/>
  <c r="S1253" i="1" s="1"/>
  <c r="U1253" i="1" s="1"/>
  <c r="S1252" i="1"/>
  <c r="U1252" i="1" s="1"/>
  <c r="O1252" i="1"/>
  <c r="O1251" i="1"/>
  <c r="S1251" i="1" s="1"/>
  <c r="U1251" i="1" s="1"/>
  <c r="O1250" i="1"/>
  <c r="S1250" i="1" s="1"/>
  <c r="U1250" i="1" s="1"/>
  <c r="O1249" i="1"/>
  <c r="S1249" i="1" s="1"/>
  <c r="U1249" i="1" s="1"/>
  <c r="O1248" i="1"/>
  <c r="S1248" i="1" s="1"/>
  <c r="U1248" i="1" s="1"/>
  <c r="S1247" i="1"/>
  <c r="U1247" i="1" s="1"/>
  <c r="O1247" i="1"/>
  <c r="O1246" i="1"/>
  <c r="S1246" i="1" s="1"/>
  <c r="U1246" i="1" s="1"/>
  <c r="O1245" i="1"/>
  <c r="S1245" i="1" s="1"/>
  <c r="U1245" i="1" s="1"/>
  <c r="O1244" i="1"/>
  <c r="S1244" i="1" s="1"/>
  <c r="U1244" i="1" s="1"/>
  <c r="O1243" i="1"/>
  <c r="S1243" i="1" s="1"/>
  <c r="U1243" i="1" s="1"/>
  <c r="O1242" i="1"/>
  <c r="S1242" i="1" s="1"/>
  <c r="U1242" i="1" s="1"/>
  <c r="O1241" i="1"/>
  <c r="S1241" i="1" s="1"/>
  <c r="U1241" i="1" s="1"/>
  <c r="O1240" i="1"/>
  <c r="S1240" i="1" s="1"/>
  <c r="U1240" i="1" s="1"/>
  <c r="O1239" i="1"/>
  <c r="S1239" i="1" s="1"/>
  <c r="U1239" i="1" s="1"/>
  <c r="O1238" i="1"/>
  <c r="S1238" i="1" s="1"/>
  <c r="U1238" i="1" s="1"/>
  <c r="O1237" i="1"/>
  <c r="S1237" i="1" s="1"/>
  <c r="U1237" i="1" s="1"/>
  <c r="O1236" i="1"/>
  <c r="S1236" i="1" s="1"/>
  <c r="U1236" i="1" s="1"/>
  <c r="O1235" i="1"/>
  <c r="S1235" i="1" s="1"/>
  <c r="U1235" i="1" s="1"/>
  <c r="O1234" i="1"/>
  <c r="S1234" i="1" s="1"/>
  <c r="U1234" i="1" s="1"/>
  <c r="O1233" i="1"/>
  <c r="S1233" i="1" s="1"/>
  <c r="U1233" i="1" s="1"/>
  <c r="O1232" i="1"/>
  <c r="S1232" i="1" s="1"/>
  <c r="U1232" i="1" s="1"/>
  <c r="O1231" i="1"/>
  <c r="S1231" i="1" s="1"/>
  <c r="U1231" i="1" s="1"/>
  <c r="O1230" i="1"/>
  <c r="S1230" i="1" s="1"/>
  <c r="U1230" i="1" s="1"/>
  <c r="O1229" i="1"/>
  <c r="S1229" i="1" s="1"/>
  <c r="U1229" i="1" s="1"/>
  <c r="O1228" i="1"/>
  <c r="S1228" i="1" s="1"/>
  <c r="U1228" i="1" s="1"/>
  <c r="O1227" i="1"/>
  <c r="S1227" i="1" s="1"/>
  <c r="U1227" i="1" s="1"/>
  <c r="O1226" i="1"/>
  <c r="S1226" i="1" s="1"/>
  <c r="U1226" i="1" s="1"/>
  <c r="O1225" i="1"/>
  <c r="S1225" i="1" s="1"/>
  <c r="U1225" i="1" s="1"/>
  <c r="O1224" i="1"/>
  <c r="S1224" i="1" s="1"/>
  <c r="U1224" i="1" s="1"/>
  <c r="O1223" i="1"/>
  <c r="S1223" i="1" s="1"/>
  <c r="U1223" i="1" s="1"/>
  <c r="O1222" i="1"/>
  <c r="S1222" i="1" s="1"/>
  <c r="U1222" i="1" s="1"/>
  <c r="O1221" i="1"/>
  <c r="S1221" i="1" s="1"/>
  <c r="U1221" i="1" s="1"/>
  <c r="O1220" i="1"/>
  <c r="S1220" i="1" s="1"/>
  <c r="U1220" i="1" s="1"/>
  <c r="O1219" i="1"/>
  <c r="S1219" i="1" s="1"/>
  <c r="U1219" i="1" s="1"/>
  <c r="S1218" i="1"/>
  <c r="U1218" i="1" s="1"/>
  <c r="O1218" i="1"/>
  <c r="O1217" i="1"/>
  <c r="S1217" i="1" s="1"/>
  <c r="U1217" i="1" s="1"/>
  <c r="O1216" i="1"/>
  <c r="S1216" i="1" s="1"/>
  <c r="U1216" i="1" s="1"/>
  <c r="O1215" i="1"/>
  <c r="S1215" i="1" s="1"/>
  <c r="U1215" i="1" s="1"/>
  <c r="O1214" i="1"/>
  <c r="S1214" i="1" s="1"/>
  <c r="U1214" i="1" s="1"/>
  <c r="O1213" i="1"/>
  <c r="S1213" i="1" s="1"/>
  <c r="U1213" i="1" s="1"/>
  <c r="O1212" i="1"/>
  <c r="S1212" i="1" s="1"/>
  <c r="U1212" i="1" s="1"/>
  <c r="O1211" i="1"/>
  <c r="S1211" i="1" s="1"/>
  <c r="U1211" i="1" s="1"/>
  <c r="O1210" i="1"/>
  <c r="S1210" i="1" s="1"/>
  <c r="U1210" i="1" s="1"/>
  <c r="O1209" i="1"/>
  <c r="S1209" i="1" s="1"/>
  <c r="U1209" i="1" s="1"/>
  <c r="O1208" i="1"/>
  <c r="S1208" i="1" s="1"/>
  <c r="U1208" i="1" s="1"/>
  <c r="O1207" i="1"/>
  <c r="S1207" i="1" s="1"/>
  <c r="U1207" i="1" s="1"/>
  <c r="O1206" i="1"/>
  <c r="S1206" i="1" s="1"/>
  <c r="U1206" i="1" s="1"/>
  <c r="O1205" i="1"/>
  <c r="S1205" i="1" s="1"/>
  <c r="U1205" i="1" s="1"/>
  <c r="O1204" i="1"/>
  <c r="S1204" i="1" s="1"/>
  <c r="U1204" i="1" s="1"/>
  <c r="O1203" i="1"/>
  <c r="S1203" i="1" s="1"/>
  <c r="U1203" i="1" s="1"/>
  <c r="O1202" i="1"/>
  <c r="S1202" i="1" s="1"/>
  <c r="U1202" i="1" s="1"/>
  <c r="S1201" i="1"/>
  <c r="U1201" i="1" s="1"/>
  <c r="O1201" i="1"/>
  <c r="O1200" i="1"/>
  <c r="S1200" i="1" s="1"/>
  <c r="U1200" i="1" s="1"/>
  <c r="O1199" i="1"/>
  <c r="S1199" i="1" s="1"/>
  <c r="U1199" i="1" s="1"/>
  <c r="O1198" i="1"/>
  <c r="S1198" i="1" s="1"/>
  <c r="U1198" i="1" s="1"/>
  <c r="O1197" i="1"/>
  <c r="S1197" i="1" s="1"/>
  <c r="U1197" i="1" s="1"/>
  <c r="O1196" i="1"/>
  <c r="S1196" i="1" s="1"/>
  <c r="U1196" i="1" s="1"/>
  <c r="O1195" i="1"/>
  <c r="S1195" i="1" s="1"/>
  <c r="U1195" i="1" s="1"/>
  <c r="O1194" i="1"/>
  <c r="S1194" i="1" s="1"/>
  <c r="U1194" i="1" s="1"/>
  <c r="O1193" i="1"/>
  <c r="S1193" i="1" s="1"/>
  <c r="U1193" i="1" s="1"/>
  <c r="O1192" i="1"/>
  <c r="S1192" i="1" s="1"/>
  <c r="U1192" i="1" s="1"/>
  <c r="O1191" i="1"/>
  <c r="S1191" i="1" s="1"/>
  <c r="U1191" i="1" s="1"/>
  <c r="O1190" i="1"/>
  <c r="S1190" i="1" s="1"/>
  <c r="U1190" i="1" s="1"/>
  <c r="O1189" i="1"/>
  <c r="T1188" i="1"/>
  <c r="T17" i="1" s="1"/>
  <c r="R1188" i="1"/>
  <c r="Q1188" i="1"/>
  <c r="Q17" i="1" s="1"/>
  <c r="P1188" i="1"/>
  <c r="N1188" i="1"/>
  <c r="M1188" i="1"/>
  <c r="L1188" i="1"/>
  <c r="K1188" i="1"/>
  <c r="J1188" i="1"/>
  <c r="J17" i="1" s="1"/>
  <c r="I1188" i="1"/>
  <c r="H1188" i="1"/>
  <c r="O1187" i="1"/>
  <c r="S1187" i="1" s="1"/>
  <c r="U1187" i="1" s="1"/>
  <c r="O1186" i="1"/>
  <c r="S1186" i="1" s="1"/>
  <c r="U1186" i="1" s="1"/>
  <c r="O1185" i="1"/>
  <c r="S1185" i="1" s="1"/>
  <c r="U1185" i="1" s="1"/>
  <c r="O1184" i="1"/>
  <c r="S1184" i="1" s="1"/>
  <c r="U1184" i="1" s="1"/>
  <c r="O1183" i="1"/>
  <c r="S1183" i="1" s="1"/>
  <c r="U1183" i="1" s="1"/>
  <c r="O1182" i="1"/>
  <c r="S1182" i="1" s="1"/>
  <c r="U1182" i="1" s="1"/>
  <c r="O1181" i="1"/>
  <c r="S1181" i="1" s="1"/>
  <c r="U1181" i="1" s="1"/>
  <c r="O1180" i="1"/>
  <c r="S1180" i="1" s="1"/>
  <c r="U1180" i="1" s="1"/>
  <c r="O1179" i="1"/>
  <c r="S1179" i="1" s="1"/>
  <c r="U1179" i="1" s="1"/>
  <c r="O1178" i="1"/>
  <c r="S1178" i="1" s="1"/>
  <c r="U1178" i="1" s="1"/>
  <c r="O1177" i="1"/>
  <c r="S1177" i="1" s="1"/>
  <c r="U1177" i="1" s="1"/>
  <c r="O1176" i="1"/>
  <c r="S1176" i="1" s="1"/>
  <c r="U1176" i="1" s="1"/>
  <c r="O1175" i="1"/>
  <c r="S1175" i="1" s="1"/>
  <c r="U1175" i="1" s="1"/>
  <c r="O1174" i="1"/>
  <c r="S1174" i="1" s="1"/>
  <c r="U1174" i="1" s="1"/>
  <c r="O1173" i="1"/>
  <c r="S1173" i="1" s="1"/>
  <c r="U1173" i="1" s="1"/>
  <c r="O1172" i="1"/>
  <c r="S1172" i="1" s="1"/>
  <c r="U1172" i="1" s="1"/>
  <c r="O1171" i="1"/>
  <c r="S1171" i="1" s="1"/>
  <c r="U1171" i="1" s="1"/>
  <c r="O1170" i="1"/>
  <c r="S1170" i="1" s="1"/>
  <c r="U1170" i="1" s="1"/>
  <c r="O1169" i="1"/>
  <c r="S1169" i="1" s="1"/>
  <c r="U1169" i="1" s="1"/>
  <c r="O1168" i="1"/>
  <c r="S1168" i="1" s="1"/>
  <c r="U1168" i="1" s="1"/>
  <c r="O1167" i="1"/>
  <c r="S1167" i="1" s="1"/>
  <c r="U1167" i="1" s="1"/>
  <c r="O1166" i="1"/>
  <c r="S1166" i="1" s="1"/>
  <c r="U1166" i="1" s="1"/>
  <c r="O1165" i="1"/>
  <c r="S1165" i="1" s="1"/>
  <c r="U1165" i="1" s="1"/>
  <c r="O1164" i="1"/>
  <c r="S1164" i="1" s="1"/>
  <c r="U1164" i="1" s="1"/>
  <c r="O1163" i="1"/>
  <c r="S1163" i="1" s="1"/>
  <c r="U1163" i="1" s="1"/>
  <c r="O1162" i="1"/>
  <c r="S1162" i="1" s="1"/>
  <c r="U1162" i="1" s="1"/>
  <c r="O1161" i="1"/>
  <c r="S1161" i="1" s="1"/>
  <c r="U1161" i="1" s="1"/>
  <c r="O1160" i="1"/>
  <c r="S1160" i="1" s="1"/>
  <c r="U1160" i="1" s="1"/>
  <c r="O1159" i="1"/>
  <c r="S1159" i="1" s="1"/>
  <c r="U1159" i="1" s="1"/>
  <c r="O1158" i="1"/>
  <c r="S1158" i="1" s="1"/>
  <c r="U1158" i="1" s="1"/>
  <c r="O1157" i="1"/>
  <c r="S1157" i="1" s="1"/>
  <c r="U1157" i="1" s="1"/>
  <c r="O1156" i="1"/>
  <c r="S1156" i="1" s="1"/>
  <c r="U1156" i="1" s="1"/>
  <c r="O1155" i="1"/>
  <c r="S1155" i="1" s="1"/>
  <c r="U1155" i="1" s="1"/>
  <c r="O1154" i="1"/>
  <c r="S1154" i="1" s="1"/>
  <c r="U1154" i="1" s="1"/>
  <c r="O1153" i="1"/>
  <c r="S1153" i="1" s="1"/>
  <c r="U1153" i="1" s="1"/>
  <c r="O1152" i="1"/>
  <c r="S1152" i="1" s="1"/>
  <c r="U1152" i="1" s="1"/>
  <c r="O1151" i="1"/>
  <c r="S1151" i="1" s="1"/>
  <c r="U1151" i="1" s="1"/>
  <c r="O1150" i="1"/>
  <c r="S1150" i="1" s="1"/>
  <c r="U1150" i="1" s="1"/>
  <c r="O1149" i="1"/>
  <c r="S1149" i="1" s="1"/>
  <c r="U1149" i="1" s="1"/>
  <c r="O1148" i="1"/>
  <c r="S1148" i="1" s="1"/>
  <c r="U1148" i="1" s="1"/>
  <c r="O1147" i="1"/>
  <c r="S1147" i="1" s="1"/>
  <c r="U1147" i="1" s="1"/>
  <c r="O1146" i="1"/>
  <c r="S1146" i="1" s="1"/>
  <c r="U1146" i="1" s="1"/>
  <c r="O1145" i="1"/>
  <c r="S1145" i="1" s="1"/>
  <c r="U1145" i="1" s="1"/>
  <c r="O1144" i="1"/>
  <c r="S1144" i="1" s="1"/>
  <c r="U1144" i="1" s="1"/>
  <c r="O1143" i="1"/>
  <c r="S1143" i="1" s="1"/>
  <c r="U1143" i="1" s="1"/>
  <c r="O1142" i="1"/>
  <c r="S1142" i="1" s="1"/>
  <c r="U1142" i="1" s="1"/>
  <c r="O1141" i="1"/>
  <c r="S1141" i="1" s="1"/>
  <c r="U1141" i="1" s="1"/>
  <c r="U1140" i="1"/>
  <c r="O1140" i="1"/>
  <c r="S1140" i="1" s="1"/>
  <c r="O1139" i="1"/>
  <c r="S1139" i="1" s="1"/>
  <c r="U1139" i="1" s="1"/>
  <c r="O1138" i="1"/>
  <c r="S1138" i="1" s="1"/>
  <c r="U1138" i="1" s="1"/>
  <c r="O1137" i="1"/>
  <c r="S1137" i="1" s="1"/>
  <c r="U1137" i="1" s="1"/>
  <c r="O1136" i="1"/>
  <c r="S1136" i="1" s="1"/>
  <c r="U1136" i="1" s="1"/>
  <c r="O1135" i="1"/>
  <c r="S1135" i="1" s="1"/>
  <c r="U1135" i="1" s="1"/>
  <c r="O1134" i="1"/>
  <c r="S1134" i="1" s="1"/>
  <c r="U1134" i="1" s="1"/>
  <c r="U1133" i="1"/>
  <c r="O1133" i="1"/>
  <c r="S1133" i="1" s="1"/>
  <c r="O1132" i="1"/>
  <c r="S1132" i="1" s="1"/>
  <c r="U1132" i="1" s="1"/>
  <c r="O1131" i="1"/>
  <c r="S1131" i="1" s="1"/>
  <c r="U1131" i="1" s="1"/>
  <c r="O1130" i="1"/>
  <c r="S1130" i="1" s="1"/>
  <c r="U1130" i="1" s="1"/>
  <c r="O1129" i="1"/>
  <c r="S1129" i="1" s="1"/>
  <c r="U1129" i="1" s="1"/>
  <c r="O1128" i="1"/>
  <c r="S1128" i="1" s="1"/>
  <c r="U1128" i="1" s="1"/>
  <c r="O1127" i="1"/>
  <c r="S1127" i="1" s="1"/>
  <c r="U1127" i="1" s="1"/>
  <c r="O1126" i="1"/>
  <c r="S1126" i="1" s="1"/>
  <c r="U1126" i="1" s="1"/>
  <c r="O1125" i="1"/>
  <c r="S1125" i="1" s="1"/>
  <c r="U1125" i="1" s="1"/>
  <c r="O1124" i="1"/>
  <c r="S1124" i="1" s="1"/>
  <c r="U1124" i="1" s="1"/>
  <c r="O1123" i="1"/>
  <c r="S1123" i="1" s="1"/>
  <c r="U1123" i="1" s="1"/>
  <c r="O1122" i="1"/>
  <c r="S1122" i="1" s="1"/>
  <c r="U1122" i="1" s="1"/>
  <c r="O1121" i="1"/>
  <c r="S1121" i="1" s="1"/>
  <c r="U1121" i="1" s="1"/>
  <c r="O1120" i="1"/>
  <c r="S1120" i="1" s="1"/>
  <c r="U1120" i="1" s="1"/>
  <c r="O1119" i="1"/>
  <c r="S1119" i="1" s="1"/>
  <c r="U1119" i="1" s="1"/>
  <c r="O1118" i="1"/>
  <c r="S1118" i="1" s="1"/>
  <c r="U1118" i="1" s="1"/>
  <c r="O1117" i="1"/>
  <c r="S1117" i="1" s="1"/>
  <c r="U1117" i="1" s="1"/>
  <c r="O1116" i="1"/>
  <c r="S1116" i="1" s="1"/>
  <c r="U1116" i="1" s="1"/>
  <c r="O1115" i="1"/>
  <c r="S1115" i="1" s="1"/>
  <c r="U1115" i="1" s="1"/>
  <c r="O1114" i="1"/>
  <c r="S1114" i="1" s="1"/>
  <c r="U1114" i="1" s="1"/>
  <c r="O1113" i="1"/>
  <c r="S1113" i="1" s="1"/>
  <c r="U1113" i="1" s="1"/>
  <c r="O1112" i="1"/>
  <c r="S1112" i="1" s="1"/>
  <c r="U1112" i="1" s="1"/>
  <c r="O1111" i="1"/>
  <c r="S1111" i="1" s="1"/>
  <c r="U1111" i="1" s="1"/>
  <c r="O1110" i="1"/>
  <c r="S1110" i="1" s="1"/>
  <c r="U1110" i="1" s="1"/>
  <c r="O1109" i="1"/>
  <c r="S1109" i="1" s="1"/>
  <c r="U1109" i="1" s="1"/>
  <c r="O1108" i="1"/>
  <c r="S1108" i="1" s="1"/>
  <c r="U1108" i="1" s="1"/>
  <c r="O1107" i="1"/>
  <c r="S1107" i="1" s="1"/>
  <c r="U1107" i="1" s="1"/>
  <c r="O1106" i="1"/>
  <c r="S1106" i="1" s="1"/>
  <c r="U1106" i="1" s="1"/>
  <c r="O1105" i="1"/>
  <c r="S1105" i="1" s="1"/>
  <c r="U1105" i="1" s="1"/>
  <c r="O1104" i="1"/>
  <c r="S1104" i="1" s="1"/>
  <c r="U1104" i="1" s="1"/>
  <c r="O1103" i="1"/>
  <c r="S1103" i="1" s="1"/>
  <c r="U1103" i="1" s="1"/>
  <c r="O1102" i="1"/>
  <c r="S1102" i="1" s="1"/>
  <c r="U1102" i="1" s="1"/>
  <c r="O1101" i="1"/>
  <c r="S1101" i="1" s="1"/>
  <c r="U1101" i="1" s="1"/>
  <c r="O1100" i="1"/>
  <c r="S1100" i="1" s="1"/>
  <c r="U1100" i="1" s="1"/>
  <c r="O1099" i="1"/>
  <c r="S1099" i="1" s="1"/>
  <c r="U1099" i="1" s="1"/>
  <c r="O1098" i="1"/>
  <c r="S1098" i="1" s="1"/>
  <c r="U1098" i="1" s="1"/>
  <c r="O1097" i="1"/>
  <c r="S1097" i="1" s="1"/>
  <c r="U1097" i="1" s="1"/>
  <c r="O1096" i="1"/>
  <c r="S1096" i="1" s="1"/>
  <c r="U1096" i="1" s="1"/>
  <c r="O1095" i="1"/>
  <c r="S1095" i="1" s="1"/>
  <c r="U1095" i="1" s="1"/>
  <c r="O1094" i="1"/>
  <c r="S1094" i="1" s="1"/>
  <c r="U1094" i="1" s="1"/>
  <c r="O1093" i="1"/>
  <c r="S1093" i="1" s="1"/>
  <c r="U1093" i="1" s="1"/>
  <c r="O1092" i="1"/>
  <c r="S1092" i="1" s="1"/>
  <c r="U1092" i="1" s="1"/>
  <c r="O1091" i="1"/>
  <c r="S1091" i="1" s="1"/>
  <c r="U1091" i="1" s="1"/>
  <c r="O1090" i="1"/>
  <c r="S1090" i="1" s="1"/>
  <c r="U1090" i="1" s="1"/>
  <c r="O1089" i="1"/>
  <c r="S1089" i="1" s="1"/>
  <c r="U1089" i="1" s="1"/>
  <c r="O1088" i="1"/>
  <c r="S1088" i="1" s="1"/>
  <c r="U1088" i="1" s="1"/>
  <c r="O1087" i="1"/>
  <c r="S1087" i="1" s="1"/>
  <c r="U1087" i="1" s="1"/>
  <c r="O1086" i="1"/>
  <c r="S1086" i="1" s="1"/>
  <c r="U1086" i="1" s="1"/>
  <c r="O1085" i="1"/>
  <c r="S1085" i="1" s="1"/>
  <c r="U1085" i="1" s="1"/>
  <c r="O1084" i="1"/>
  <c r="S1084" i="1" s="1"/>
  <c r="U1084" i="1" s="1"/>
  <c r="O1083" i="1"/>
  <c r="S1083" i="1" s="1"/>
  <c r="U1083" i="1" s="1"/>
  <c r="O1082" i="1"/>
  <c r="S1082" i="1" s="1"/>
  <c r="U1082" i="1" s="1"/>
  <c r="O1081" i="1"/>
  <c r="S1081" i="1" s="1"/>
  <c r="U1081" i="1" s="1"/>
  <c r="O1080" i="1"/>
  <c r="S1080" i="1" s="1"/>
  <c r="U1080" i="1" s="1"/>
  <c r="O1079" i="1"/>
  <c r="S1079" i="1" s="1"/>
  <c r="U1079" i="1" s="1"/>
  <c r="O1078" i="1"/>
  <c r="S1078" i="1" s="1"/>
  <c r="U1078" i="1" s="1"/>
  <c r="O1077" i="1"/>
  <c r="S1077" i="1" s="1"/>
  <c r="U1077" i="1" s="1"/>
  <c r="O1076" i="1"/>
  <c r="S1076" i="1" s="1"/>
  <c r="U1076" i="1" s="1"/>
  <c r="O1075" i="1"/>
  <c r="S1075" i="1" s="1"/>
  <c r="U1075" i="1" s="1"/>
  <c r="O1074" i="1"/>
  <c r="S1074" i="1" s="1"/>
  <c r="U1074" i="1" s="1"/>
  <c r="O1073" i="1"/>
  <c r="S1073" i="1" s="1"/>
  <c r="U1073" i="1" s="1"/>
  <c r="O1072" i="1"/>
  <c r="S1072" i="1" s="1"/>
  <c r="U1072" i="1" s="1"/>
  <c r="O1071" i="1"/>
  <c r="S1071" i="1" s="1"/>
  <c r="U1071" i="1" s="1"/>
  <c r="O1070" i="1"/>
  <c r="S1070" i="1" s="1"/>
  <c r="U1070" i="1" s="1"/>
  <c r="O1069" i="1"/>
  <c r="S1069" i="1" s="1"/>
  <c r="U1069" i="1" s="1"/>
  <c r="O1068" i="1"/>
  <c r="S1068" i="1" s="1"/>
  <c r="U1068" i="1" s="1"/>
  <c r="O1067" i="1"/>
  <c r="S1067" i="1" s="1"/>
  <c r="U1067" i="1" s="1"/>
  <c r="O1066" i="1"/>
  <c r="S1066" i="1" s="1"/>
  <c r="U1066" i="1" s="1"/>
  <c r="O1065" i="1"/>
  <c r="S1065" i="1" s="1"/>
  <c r="U1065" i="1" s="1"/>
  <c r="O1064" i="1"/>
  <c r="S1064" i="1" s="1"/>
  <c r="U1064" i="1" s="1"/>
  <c r="O1063" i="1"/>
  <c r="S1063" i="1" s="1"/>
  <c r="U1063" i="1" s="1"/>
  <c r="O1062" i="1"/>
  <c r="S1062" i="1" s="1"/>
  <c r="U1062" i="1" s="1"/>
  <c r="O1061" i="1"/>
  <c r="S1061" i="1" s="1"/>
  <c r="U1061" i="1" s="1"/>
  <c r="O1060" i="1"/>
  <c r="S1060" i="1" s="1"/>
  <c r="U1060" i="1" s="1"/>
  <c r="O1059" i="1"/>
  <c r="S1059" i="1" s="1"/>
  <c r="U1059" i="1" s="1"/>
  <c r="O1058" i="1"/>
  <c r="S1058" i="1" s="1"/>
  <c r="U1058" i="1" s="1"/>
  <c r="O1057" i="1"/>
  <c r="S1057" i="1" s="1"/>
  <c r="U1057" i="1" s="1"/>
  <c r="O1056" i="1"/>
  <c r="S1056" i="1" s="1"/>
  <c r="U1056" i="1" s="1"/>
  <c r="O1055" i="1"/>
  <c r="S1055" i="1" s="1"/>
  <c r="U1055" i="1" s="1"/>
  <c r="O1054" i="1"/>
  <c r="S1054" i="1" s="1"/>
  <c r="U1054" i="1" s="1"/>
  <c r="O1053" i="1"/>
  <c r="S1053" i="1" s="1"/>
  <c r="U1053" i="1" s="1"/>
  <c r="O1052" i="1"/>
  <c r="S1052" i="1" s="1"/>
  <c r="U1052" i="1" s="1"/>
  <c r="O1051" i="1"/>
  <c r="S1051" i="1" s="1"/>
  <c r="U1051" i="1" s="1"/>
  <c r="O1050" i="1"/>
  <c r="S1050" i="1" s="1"/>
  <c r="U1050" i="1" s="1"/>
  <c r="O1049" i="1"/>
  <c r="S1049" i="1" s="1"/>
  <c r="U1049" i="1" s="1"/>
  <c r="O1048" i="1"/>
  <c r="S1048" i="1" s="1"/>
  <c r="U1048" i="1" s="1"/>
  <c r="O1047" i="1"/>
  <c r="S1047" i="1" s="1"/>
  <c r="U1047" i="1" s="1"/>
  <c r="O1046" i="1"/>
  <c r="S1046" i="1" s="1"/>
  <c r="U1046" i="1" s="1"/>
  <c r="O1045" i="1"/>
  <c r="S1045" i="1" s="1"/>
  <c r="U1045" i="1" s="1"/>
  <c r="O1044" i="1"/>
  <c r="S1044" i="1" s="1"/>
  <c r="U1044" i="1" s="1"/>
  <c r="O1043" i="1"/>
  <c r="S1043" i="1" s="1"/>
  <c r="U1043" i="1" s="1"/>
  <c r="O1042" i="1"/>
  <c r="S1042" i="1" s="1"/>
  <c r="U1042" i="1" s="1"/>
  <c r="O1041" i="1"/>
  <c r="S1041" i="1" s="1"/>
  <c r="U1041" i="1" s="1"/>
  <c r="O1040" i="1"/>
  <c r="S1040" i="1" s="1"/>
  <c r="U1040" i="1" s="1"/>
  <c r="O1039" i="1"/>
  <c r="S1039" i="1" s="1"/>
  <c r="U1039" i="1" s="1"/>
  <c r="O1038" i="1"/>
  <c r="S1038" i="1" s="1"/>
  <c r="U1038" i="1" s="1"/>
  <c r="O1037" i="1"/>
  <c r="S1037" i="1" s="1"/>
  <c r="U1037" i="1" s="1"/>
  <c r="O1036" i="1"/>
  <c r="S1036" i="1" s="1"/>
  <c r="U1036" i="1" s="1"/>
  <c r="O1035" i="1"/>
  <c r="S1035" i="1" s="1"/>
  <c r="U1035" i="1" s="1"/>
  <c r="O1034" i="1"/>
  <c r="S1034" i="1" s="1"/>
  <c r="U1034" i="1" s="1"/>
  <c r="O1033" i="1"/>
  <c r="S1033" i="1" s="1"/>
  <c r="U1033" i="1" s="1"/>
  <c r="O1032" i="1"/>
  <c r="S1032" i="1" s="1"/>
  <c r="U1032" i="1" s="1"/>
  <c r="O1031" i="1"/>
  <c r="S1031" i="1" s="1"/>
  <c r="U1031" i="1" s="1"/>
  <c r="O1030" i="1"/>
  <c r="S1030" i="1" s="1"/>
  <c r="U1030" i="1" s="1"/>
  <c r="O1029" i="1"/>
  <c r="S1029" i="1" s="1"/>
  <c r="U1029" i="1" s="1"/>
  <c r="O1028" i="1"/>
  <c r="S1028" i="1" s="1"/>
  <c r="U1028" i="1" s="1"/>
  <c r="O1027" i="1"/>
  <c r="S1027" i="1" s="1"/>
  <c r="U1027" i="1" s="1"/>
  <c r="O1026" i="1"/>
  <c r="S1026" i="1" s="1"/>
  <c r="U1026" i="1" s="1"/>
  <c r="O1025" i="1"/>
  <c r="S1025" i="1" s="1"/>
  <c r="U1025" i="1" s="1"/>
  <c r="O1024" i="1"/>
  <c r="S1024" i="1" s="1"/>
  <c r="U1024" i="1" s="1"/>
  <c r="O1023" i="1"/>
  <c r="S1023" i="1" s="1"/>
  <c r="U1023" i="1" s="1"/>
  <c r="O1022" i="1"/>
  <c r="S1022" i="1" s="1"/>
  <c r="U1022" i="1" s="1"/>
  <c r="O1021" i="1"/>
  <c r="S1021" i="1" s="1"/>
  <c r="U1021" i="1" s="1"/>
  <c r="O1020" i="1"/>
  <c r="S1020" i="1" s="1"/>
  <c r="U1020" i="1" s="1"/>
  <c r="O1019" i="1"/>
  <c r="S1019" i="1" s="1"/>
  <c r="U1019" i="1" s="1"/>
  <c r="O1018" i="1"/>
  <c r="S1018" i="1" s="1"/>
  <c r="U1018" i="1" s="1"/>
  <c r="O1017" i="1"/>
  <c r="S1017" i="1" s="1"/>
  <c r="U1017" i="1" s="1"/>
  <c r="O1016" i="1"/>
  <c r="S1016" i="1" s="1"/>
  <c r="U1016" i="1" s="1"/>
  <c r="O1015" i="1"/>
  <c r="S1015" i="1" s="1"/>
  <c r="U1015" i="1" s="1"/>
  <c r="O1014" i="1"/>
  <c r="S1014" i="1" s="1"/>
  <c r="U1014" i="1" s="1"/>
  <c r="O1013" i="1"/>
  <c r="S1013" i="1" s="1"/>
  <c r="U1013" i="1" s="1"/>
  <c r="O1012" i="1"/>
  <c r="S1012" i="1" s="1"/>
  <c r="U1012" i="1" s="1"/>
  <c r="O1011" i="1"/>
  <c r="S1011" i="1" s="1"/>
  <c r="U1011" i="1" s="1"/>
  <c r="O1010" i="1"/>
  <c r="S1010" i="1" s="1"/>
  <c r="U1010" i="1" s="1"/>
  <c r="O1009" i="1"/>
  <c r="S1009" i="1" s="1"/>
  <c r="U1009" i="1" s="1"/>
  <c r="O1008" i="1"/>
  <c r="S1008" i="1" s="1"/>
  <c r="U1008" i="1" s="1"/>
  <c r="O1007" i="1"/>
  <c r="S1007" i="1" s="1"/>
  <c r="U1007" i="1" s="1"/>
  <c r="O1006" i="1"/>
  <c r="S1006" i="1" s="1"/>
  <c r="U1006" i="1" s="1"/>
  <c r="O1005" i="1"/>
  <c r="S1005" i="1" s="1"/>
  <c r="U1005" i="1" s="1"/>
  <c r="O1004" i="1"/>
  <c r="S1004" i="1" s="1"/>
  <c r="U1004" i="1" s="1"/>
  <c r="O1003" i="1"/>
  <c r="S1003" i="1" s="1"/>
  <c r="U1003" i="1" s="1"/>
  <c r="O1002" i="1"/>
  <c r="S1002" i="1" s="1"/>
  <c r="U1002" i="1" s="1"/>
  <c r="O1001" i="1"/>
  <c r="S1001" i="1" s="1"/>
  <c r="U1001" i="1" s="1"/>
  <c r="O1000" i="1"/>
  <c r="S1000" i="1" s="1"/>
  <c r="U1000" i="1" s="1"/>
  <c r="O999" i="1"/>
  <c r="S999" i="1" s="1"/>
  <c r="U999" i="1" s="1"/>
  <c r="O998" i="1"/>
  <c r="S998" i="1" s="1"/>
  <c r="U998" i="1" s="1"/>
  <c r="O997" i="1"/>
  <c r="S997" i="1" s="1"/>
  <c r="U997" i="1" s="1"/>
  <c r="O996" i="1"/>
  <c r="S996" i="1" s="1"/>
  <c r="U996" i="1" s="1"/>
  <c r="O995" i="1"/>
  <c r="S995" i="1" s="1"/>
  <c r="U995" i="1" s="1"/>
  <c r="O994" i="1"/>
  <c r="S994" i="1" s="1"/>
  <c r="U994" i="1" s="1"/>
  <c r="O993" i="1"/>
  <c r="S993" i="1" s="1"/>
  <c r="U993" i="1" s="1"/>
  <c r="O992" i="1"/>
  <c r="S992" i="1" s="1"/>
  <c r="U992" i="1" s="1"/>
  <c r="O991" i="1"/>
  <c r="S991" i="1" s="1"/>
  <c r="U991" i="1" s="1"/>
  <c r="O990" i="1"/>
  <c r="S990" i="1" s="1"/>
  <c r="U990" i="1" s="1"/>
  <c r="O989" i="1"/>
  <c r="S989" i="1" s="1"/>
  <c r="U989" i="1" s="1"/>
  <c r="O988" i="1"/>
  <c r="S988" i="1" s="1"/>
  <c r="U988" i="1" s="1"/>
  <c r="O987" i="1"/>
  <c r="S987" i="1" s="1"/>
  <c r="U987" i="1" s="1"/>
  <c r="O986" i="1"/>
  <c r="S986" i="1" s="1"/>
  <c r="U986" i="1" s="1"/>
  <c r="O985" i="1"/>
  <c r="S985" i="1" s="1"/>
  <c r="U985" i="1" s="1"/>
  <c r="O984" i="1"/>
  <c r="S984" i="1" s="1"/>
  <c r="U984" i="1" s="1"/>
  <c r="O983" i="1"/>
  <c r="S983" i="1" s="1"/>
  <c r="U983" i="1" s="1"/>
  <c r="O982" i="1"/>
  <c r="S982" i="1" s="1"/>
  <c r="U982" i="1" s="1"/>
  <c r="O981" i="1"/>
  <c r="S981" i="1" s="1"/>
  <c r="U981" i="1" s="1"/>
  <c r="O980" i="1"/>
  <c r="S980" i="1" s="1"/>
  <c r="U980" i="1" s="1"/>
  <c r="O979" i="1"/>
  <c r="S979" i="1" s="1"/>
  <c r="U979" i="1" s="1"/>
  <c r="O978" i="1"/>
  <c r="S978" i="1" s="1"/>
  <c r="U978" i="1" s="1"/>
  <c r="O977" i="1"/>
  <c r="S977" i="1" s="1"/>
  <c r="U977" i="1" s="1"/>
  <c r="O976" i="1"/>
  <c r="S976" i="1" s="1"/>
  <c r="U976" i="1" s="1"/>
  <c r="O975" i="1"/>
  <c r="S975" i="1" s="1"/>
  <c r="U975" i="1" s="1"/>
  <c r="O974" i="1"/>
  <c r="S974" i="1" s="1"/>
  <c r="U974" i="1" s="1"/>
  <c r="O973" i="1"/>
  <c r="S973" i="1" s="1"/>
  <c r="U973" i="1" s="1"/>
  <c r="O972" i="1"/>
  <c r="S972" i="1" s="1"/>
  <c r="U972" i="1" s="1"/>
  <c r="O971" i="1"/>
  <c r="S971" i="1" s="1"/>
  <c r="U971" i="1" s="1"/>
  <c r="O970" i="1"/>
  <c r="S970" i="1" s="1"/>
  <c r="U970" i="1" s="1"/>
  <c r="O969" i="1"/>
  <c r="S969" i="1" s="1"/>
  <c r="U969" i="1" s="1"/>
  <c r="O968" i="1"/>
  <c r="S968" i="1" s="1"/>
  <c r="U968" i="1" s="1"/>
  <c r="O967" i="1"/>
  <c r="S967" i="1" s="1"/>
  <c r="U967" i="1" s="1"/>
  <c r="O966" i="1"/>
  <c r="S966" i="1" s="1"/>
  <c r="U966" i="1" s="1"/>
  <c r="O965" i="1"/>
  <c r="S965" i="1" s="1"/>
  <c r="U965" i="1" s="1"/>
  <c r="O964" i="1"/>
  <c r="S964" i="1" s="1"/>
  <c r="U964" i="1" s="1"/>
  <c r="O963" i="1"/>
  <c r="S963" i="1" s="1"/>
  <c r="U963" i="1" s="1"/>
  <c r="O962" i="1"/>
  <c r="S962" i="1" s="1"/>
  <c r="U962" i="1" s="1"/>
  <c r="O961" i="1"/>
  <c r="S961" i="1" s="1"/>
  <c r="U961" i="1" s="1"/>
  <c r="O960" i="1"/>
  <c r="S960" i="1" s="1"/>
  <c r="U960" i="1" s="1"/>
  <c r="O959" i="1"/>
  <c r="S959" i="1" s="1"/>
  <c r="U959" i="1" s="1"/>
  <c r="O958" i="1"/>
  <c r="S958" i="1" s="1"/>
  <c r="U958" i="1" s="1"/>
  <c r="O957" i="1"/>
  <c r="S957" i="1" s="1"/>
  <c r="U957" i="1" s="1"/>
  <c r="O956" i="1"/>
  <c r="S956" i="1" s="1"/>
  <c r="U956" i="1" s="1"/>
  <c r="O955" i="1"/>
  <c r="S955" i="1" s="1"/>
  <c r="U955" i="1" s="1"/>
  <c r="S954" i="1"/>
  <c r="U954" i="1" s="1"/>
  <c r="O954" i="1"/>
  <c r="O953" i="1"/>
  <c r="S953" i="1" s="1"/>
  <c r="U953" i="1" s="1"/>
  <c r="O952" i="1"/>
  <c r="S952" i="1" s="1"/>
  <c r="U952" i="1" s="1"/>
  <c r="O951" i="1"/>
  <c r="S951" i="1" s="1"/>
  <c r="U951" i="1" s="1"/>
  <c r="O950" i="1"/>
  <c r="S950" i="1" s="1"/>
  <c r="U950" i="1" s="1"/>
  <c r="O949" i="1"/>
  <c r="S949" i="1" s="1"/>
  <c r="U949" i="1" s="1"/>
  <c r="O948" i="1"/>
  <c r="S948" i="1" s="1"/>
  <c r="U948" i="1" s="1"/>
  <c r="O947" i="1"/>
  <c r="S947" i="1" s="1"/>
  <c r="U947" i="1" s="1"/>
  <c r="O946" i="1"/>
  <c r="S946" i="1" s="1"/>
  <c r="U946" i="1" s="1"/>
  <c r="O945" i="1"/>
  <c r="S945" i="1" s="1"/>
  <c r="U945" i="1" s="1"/>
  <c r="O944" i="1"/>
  <c r="S944" i="1" s="1"/>
  <c r="U944" i="1" s="1"/>
  <c r="O943" i="1"/>
  <c r="S943" i="1" s="1"/>
  <c r="U943" i="1" s="1"/>
  <c r="O942" i="1"/>
  <c r="S942" i="1" s="1"/>
  <c r="U942" i="1" s="1"/>
  <c r="O941" i="1"/>
  <c r="S941" i="1" s="1"/>
  <c r="U941" i="1" s="1"/>
  <c r="O940" i="1"/>
  <c r="S940" i="1" s="1"/>
  <c r="U940" i="1" s="1"/>
  <c r="O939" i="1"/>
  <c r="S939" i="1" s="1"/>
  <c r="U939" i="1" s="1"/>
  <c r="O938" i="1"/>
  <c r="S938" i="1" s="1"/>
  <c r="U938" i="1" s="1"/>
  <c r="O937" i="1"/>
  <c r="S937" i="1" s="1"/>
  <c r="U937" i="1" s="1"/>
  <c r="O936" i="1"/>
  <c r="S936" i="1" s="1"/>
  <c r="U936" i="1" s="1"/>
  <c r="O935" i="1"/>
  <c r="S935" i="1" s="1"/>
  <c r="U935" i="1" s="1"/>
  <c r="O934" i="1"/>
  <c r="S934" i="1" s="1"/>
  <c r="U934" i="1" s="1"/>
  <c r="O933" i="1"/>
  <c r="S933" i="1" s="1"/>
  <c r="U933" i="1" s="1"/>
  <c r="O932" i="1"/>
  <c r="S932" i="1" s="1"/>
  <c r="U932" i="1" s="1"/>
  <c r="O931" i="1"/>
  <c r="S931" i="1" s="1"/>
  <c r="U931" i="1" s="1"/>
  <c r="O930" i="1"/>
  <c r="S930" i="1" s="1"/>
  <c r="U930" i="1" s="1"/>
  <c r="O929" i="1"/>
  <c r="S929" i="1" s="1"/>
  <c r="U929" i="1" s="1"/>
  <c r="O928" i="1"/>
  <c r="S928" i="1" s="1"/>
  <c r="U928" i="1" s="1"/>
  <c r="O927" i="1"/>
  <c r="S927" i="1" s="1"/>
  <c r="U927" i="1" s="1"/>
  <c r="O926" i="1"/>
  <c r="S926" i="1" s="1"/>
  <c r="U926" i="1" s="1"/>
  <c r="O925" i="1"/>
  <c r="S925" i="1" s="1"/>
  <c r="U925" i="1" s="1"/>
  <c r="O924" i="1"/>
  <c r="S924" i="1" s="1"/>
  <c r="U924" i="1" s="1"/>
  <c r="O923" i="1"/>
  <c r="S923" i="1" s="1"/>
  <c r="U923" i="1" s="1"/>
  <c r="O922" i="1"/>
  <c r="S922" i="1" s="1"/>
  <c r="U922" i="1" s="1"/>
  <c r="O921" i="1"/>
  <c r="S921" i="1" s="1"/>
  <c r="U921" i="1" s="1"/>
  <c r="O920" i="1"/>
  <c r="S920" i="1" s="1"/>
  <c r="U920" i="1" s="1"/>
  <c r="O919" i="1"/>
  <c r="S919" i="1" s="1"/>
  <c r="U919" i="1" s="1"/>
  <c r="O918" i="1"/>
  <c r="S918" i="1" s="1"/>
  <c r="U918" i="1" s="1"/>
  <c r="S917" i="1"/>
  <c r="U917" i="1" s="1"/>
  <c r="O917" i="1"/>
  <c r="O916" i="1"/>
  <c r="S916" i="1" s="1"/>
  <c r="U916" i="1" s="1"/>
  <c r="O915" i="1"/>
  <c r="S915" i="1" s="1"/>
  <c r="U915" i="1" s="1"/>
  <c r="O914" i="1"/>
  <c r="S914" i="1" s="1"/>
  <c r="U914" i="1" s="1"/>
  <c r="O913" i="1"/>
  <c r="S913" i="1" s="1"/>
  <c r="U913" i="1" s="1"/>
  <c r="O912" i="1"/>
  <c r="S912" i="1" s="1"/>
  <c r="U912" i="1" s="1"/>
  <c r="O911" i="1"/>
  <c r="S911" i="1" s="1"/>
  <c r="U911" i="1" s="1"/>
  <c r="O910" i="1"/>
  <c r="S910" i="1" s="1"/>
  <c r="U910" i="1" s="1"/>
  <c r="O909" i="1"/>
  <c r="S909" i="1" s="1"/>
  <c r="U909" i="1" s="1"/>
  <c r="O908" i="1"/>
  <c r="S908" i="1" s="1"/>
  <c r="U908" i="1" s="1"/>
  <c r="O907" i="1"/>
  <c r="S907" i="1" s="1"/>
  <c r="U907" i="1" s="1"/>
  <c r="S906" i="1"/>
  <c r="U906" i="1" s="1"/>
  <c r="O906" i="1"/>
  <c r="O905" i="1"/>
  <c r="S905" i="1" s="1"/>
  <c r="U905" i="1" s="1"/>
  <c r="O904" i="1"/>
  <c r="S904" i="1" s="1"/>
  <c r="U904" i="1" s="1"/>
  <c r="O903" i="1"/>
  <c r="S903" i="1" s="1"/>
  <c r="U903" i="1" s="1"/>
  <c r="O902" i="1"/>
  <c r="S902" i="1" s="1"/>
  <c r="U902" i="1" s="1"/>
  <c r="O901" i="1"/>
  <c r="S901" i="1" s="1"/>
  <c r="U901" i="1" s="1"/>
  <c r="O900" i="1"/>
  <c r="S900" i="1" s="1"/>
  <c r="U900" i="1" s="1"/>
  <c r="O899" i="1"/>
  <c r="S899" i="1" s="1"/>
  <c r="U899" i="1" s="1"/>
  <c r="O898" i="1"/>
  <c r="S898" i="1" s="1"/>
  <c r="U898" i="1" s="1"/>
  <c r="O897" i="1"/>
  <c r="S897" i="1" s="1"/>
  <c r="U897" i="1" s="1"/>
  <c r="O896" i="1"/>
  <c r="S896" i="1" s="1"/>
  <c r="U896" i="1" s="1"/>
  <c r="O895" i="1"/>
  <c r="S895" i="1" s="1"/>
  <c r="U895" i="1" s="1"/>
  <c r="O894" i="1"/>
  <c r="S894" i="1" s="1"/>
  <c r="U894" i="1" s="1"/>
  <c r="O893" i="1"/>
  <c r="S893" i="1" s="1"/>
  <c r="U893" i="1" s="1"/>
  <c r="O892" i="1"/>
  <c r="S892" i="1" s="1"/>
  <c r="U892" i="1" s="1"/>
  <c r="O891" i="1"/>
  <c r="S891" i="1" s="1"/>
  <c r="U891" i="1" s="1"/>
  <c r="O890" i="1"/>
  <c r="S890" i="1" s="1"/>
  <c r="U890" i="1" s="1"/>
  <c r="O889" i="1"/>
  <c r="S889" i="1" s="1"/>
  <c r="U889" i="1" s="1"/>
  <c r="O888" i="1"/>
  <c r="S888" i="1" s="1"/>
  <c r="U888" i="1" s="1"/>
  <c r="O887" i="1"/>
  <c r="S887" i="1" s="1"/>
  <c r="U887" i="1" s="1"/>
  <c r="O886" i="1"/>
  <c r="S886" i="1" s="1"/>
  <c r="U886" i="1" s="1"/>
  <c r="O885" i="1"/>
  <c r="S885" i="1" s="1"/>
  <c r="U885" i="1" s="1"/>
  <c r="O884" i="1"/>
  <c r="S884" i="1" s="1"/>
  <c r="U884" i="1" s="1"/>
  <c r="O883" i="1"/>
  <c r="S883" i="1" s="1"/>
  <c r="U883" i="1" s="1"/>
  <c r="O882" i="1"/>
  <c r="S882" i="1" s="1"/>
  <c r="U882" i="1" s="1"/>
  <c r="O881" i="1"/>
  <c r="S881" i="1" s="1"/>
  <c r="U881" i="1" s="1"/>
  <c r="O880" i="1"/>
  <c r="S880" i="1" s="1"/>
  <c r="U880" i="1" s="1"/>
  <c r="O879" i="1"/>
  <c r="S879" i="1" s="1"/>
  <c r="U879" i="1" s="1"/>
  <c r="O878" i="1"/>
  <c r="S878" i="1" s="1"/>
  <c r="U878" i="1" s="1"/>
  <c r="O877" i="1"/>
  <c r="S877" i="1" s="1"/>
  <c r="U877" i="1" s="1"/>
  <c r="O876" i="1"/>
  <c r="S876" i="1" s="1"/>
  <c r="U876" i="1" s="1"/>
  <c r="O875" i="1"/>
  <c r="S875" i="1" s="1"/>
  <c r="U875" i="1" s="1"/>
  <c r="O874" i="1"/>
  <c r="S874" i="1" s="1"/>
  <c r="U874" i="1" s="1"/>
  <c r="O873" i="1"/>
  <c r="S873" i="1" s="1"/>
  <c r="U873" i="1" s="1"/>
  <c r="O872" i="1"/>
  <c r="S872" i="1" s="1"/>
  <c r="U872" i="1" s="1"/>
  <c r="O871" i="1"/>
  <c r="S871" i="1" s="1"/>
  <c r="U871" i="1" s="1"/>
  <c r="O870" i="1"/>
  <c r="S870" i="1" s="1"/>
  <c r="U870" i="1" s="1"/>
  <c r="O869" i="1"/>
  <c r="S869" i="1" s="1"/>
  <c r="U869" i="1" s="1"/>
  <c r="O868" i="1"/>
  <c r="S868" i="1" s="1"/>
  <c r="U868" i="1" s="1"/>
  <c r="O867" i="1"/>
  <c r="S867" i="1" s="1"/>
  <c r="U867" i="1" s="1"/>
  <c r="O866" i="1"/>
  <c r="S866" i="1" s="1"/>
  <c r="U866" i="1" s="1"/>
  <c r="O865" i="1"/>
  <c r="S865" i="1" s="1"/>
  <c r="U865" i="1" s="1"/>
  <c r="O864" i="1"/>
  <c r="S864" i="1" s="1"/>
  <c r="U864" i="1" s="1"/>
  <c r="O863" i="1"/>
  <c r="S863" i="1" s="1"/>
  <c r="U863" i="1" s="1"/>
  <c r="O862" i="1"/>
  <c r="S862" i="1" s="1"/>
  <c r="U862" i="1" s="1"/>
  <c r="O861" i="1"/>
  <c r="S861" i="1" s="1"/>
  <c r="U861" i="1" s="1"/>
  <c r="O860" i="1"/>
  <c r="S860" i="1" s="1"/>
  <c r="U860" i="1" s="1"/>
  <c r="O859" i="1"/>
  <c r="S859" i="1" s="1"/>
  <c r="U859" i="1" s="1"/>
  <c r="O858" i="1"/>
  <c r="S858" i="1" s="1"/>
  <c r="U858" i="1" s="1"/>
  <c r="O857" i="1"/>
  <c r="S857" i="1" s="1"/>
  <c r="U857" i="1" s="1"/>
  <c r="S856" i="1"/>
  <c r="U856" i="1" s="1"/>
  <c r="O856" i="1"/>
  <c r="O855" i="1"/>
  <c r="S855" i="1" s="1"/>
  <c r="U855" i="1" s="1"/>
  <c r="O854" i="1"/>
  <c r="S854" i="1" s="1"/>
  <c r="U854" i="1" s="1"/>
  <c r="O853" i="1"/>
  <c r="S853" i="1" s="1"/>
  <c r="U853" i="1" s="1"/>
  <c r="O852" i="1"/>
  <c r="S852" i="1" s="1"/>
  <c r="U852" i="1" s="1"/>
  <c r="O851" i="1"/>
  <c r="S851" i="1" s="1"/>
  <c r="U851" i="1" s="1"/>
  <c r="O850" i="1"/>
  <c r="S850" i="1" s="1"/>
  <c r="U850" i="1" s="1"/>
  <c r="O849" i="1"/>
  <c r="S849" i="1" s="1"/>
  <c r="U849" i="1" s="1"/>
  <c r="O848" i="1"/>
  <c r="S848" i="1" s="1"/>
  <c r="U848" i="1" s="1"/>
  <c r="O847" i="1"/>
  <c r="S847" i="1" s="1"/>
  <c r="U847" i="1" s="1"/>
  <c r="S846" i="1"/>
  <c r="U846" i="1" s="1"/>
  <c r="O846" i="1"/>
  <c r="O845" i="1"/>
  <c r="S845" i="1" s="1"/>
  <c r="U845" i="1" s="1"/>
  <c r="O844" i="1"/>
  <c r="S844" i="1" s="1"/>
  <c r="U844" i="1" s="1"/>
  <c r="O843" i="1"/>
  <c r="S843" i="1" s="1"/>
  <c r="U843" i="1" s="1"/>
  <c r="O842" i="1"/>
  <c r="S842" i="1" s="1"/>
  <c r="U842" i="1" s="1"/>
  <c r="O841" i="1"/>
  <c r="S841" i="1" s="1"/>
  <c r="U841" i="1" s="1"/>
  <c r="O840" i="1"/>
  <c r="S840" i="1" s="1"/>
  <c r="U840" i="1" s="1"/>
  <c r="O839" i="1"/>
  <c r="S839" i="1" s="1"/>
  <c r="U839" i="1" s="1"/>
  <c r="O838" i="1"/>
  <c r="S838" i="1" s="1"/>
  <c r="U838" i="1" s="1"/>
  <c r="O837" i="1"/>
  <c r="S837" i="1" s="1"/>
  <c r="U837" i="1" s="1"/>
  <c r="O836" i="1"/>
  <c r="S836" i="1" s="1"/>
  <c r="U836" i="1" s="1"/>
  <c r="O835" i="1"/>
  <c r="S835" i="1" s="1"/>
  <c r="U835" i="1" s="1"/>
  <c r="O834" i="1"/>
  <c r="S834" i="1" s="1"/>
  <c r="U834" i="1" s="1"/>
  <c r="O833" i="1"/>
  <c r="S833" i="1" s="1"/>
  <c r="U833" i="1" s="1"/>
  <c r="O832" i="1"/>
  <c r="S832" i="1" s="1"/>
  <c r="U832" i="1" s="1"/>
  <c r="O831" i="1"/>
  <c r="S831" i="1" s="1"/>
  <c r="U831" i="1" s="1"/>
  <c r="O830" i="1"/>
  <c r="S830" i="1" s="1"/>
  <c r="U830" i="1" s="1"/>
  <c r="O829" i="1"/>
  <c r="S829" i="1" s="1"/>
  <c r="U829" i="1" s="1"/>
  <c r="O828" i="1"/>
  <c r="S828" i="1" s="1"/>
  <c r="U828" i="1" s="1"/>
  <c r="O827" i="1"/>
  <c r="S827" i="1" s="1"/>
  <c r="U827" i="1" s="1"/>
  <c r="O826" i="1"/>
  <c r="S826" i="1" s="1"/>
  <c r="U826" i="1" s="1"/>
  <c r="O825" i="1"/>
  <c r="S825" i="1" s="1"/>
  <c r="U825" i="1" s="1"/>
  <c r="O824" i="1"/>
  <c r="S824" i="1" s="1"/>
  <c r="U824" i="1" s="1"/>
  <c r="O823" i="1"/>
  <c r="S823" i="1" s="1"/>
  <c r="U823" i="1" s="1"/>
  <c r="O822" i="1"/>
  <c r="S822" i="1" s="1"/>
  <c r="U822" i="1" s="1"/>
  <c r="O821" i="1"/>
  <c r="S821" i="1" s="1"/>
  <c r="U821" i="1" s="1"/>
  <c r="O820" i="1"/>
  <c r="S820" i="1" s="1"/>
  <c r="U820" i="1" s="1"/>
  <c r="O819" i="1"/>
  <c r="S819" i="1" s="1"/>
  <c r="U819" i="1" s="1"/>
  <c r="O818" i="1"/>
  <c r="S818" i="1" s="1"/>
  <c r="U818" i="1" s="1"/>
  <c r="O817" i="1"/>
  <c r="S817" i="1" s="1"/>
  <c r="U817" i="1" s="1"/>
  <c r="O816" i="1"/>
  <c r="S816" i="1" s="1"/>
  <c r="U816" i="1" s="1"/>
  <c r="O815" i="1"/>
  <c r="S815" i="1" s="1"/>
  <c r="U815" i="1" s="1"/>
  <c r="O814" i="1"/>
  <c r="S814" i="1" s="1"/>
  <c r="U814" i="1" s="1"/>
  <c r="O813" i="1"/>
  <c r="S813" i="1" s="1"/>
  <c r="U813" i="1" s="1"/>
  <c r="O812" i="1"/>
  <c r="S812" i="1" s="1"/>
  <c r="U812" i="1" s="1"/>
  <c r="O811" i="1"/>
  <c r="S811" i="1" s="1"/>
  <c r="U811" i="1" s="1"/>
  <c r="O810" i="1"/>
  <c r="S810" i="1" s="1"/>
  <c r="U810" i="1" s="1"/>
  <c r="O809" i="1"/>
  <c r="S809" i="1" s="1"/>
  <c r="U809" i="1" s="1"/>
  <c r="O808" i="1"/>
  <c r="S808" i="1" s="1"/>
  <c r="U808" i="1" s="1"/>
  <c r="O807" i="1"/>
  <c r="S807" i="1" s="1"/>
  <c r="U807" i="1" s="1"/>
  <c r="O806" i="1"/>
  <c r="S806" i="1" s="1"/>
  <c r="U806" i="1" s="1"/>
  <c r="O805" i="1"/>
  <c r="S805" i="1" s="1"/>
  <c r="U805" i="1" s="1"/>
  <c r="O804" i="1"/>
  <c r="S804" i="1" s="1"/>
  <c r="U804" i="1" s="1"/>
  <c r="O803" i="1"/>
  <c r="S803" i="1" s="1"/>
  <c r="U803" i="1" s="1"/>
  <c r="O802" i="1"/>
  <c r="S802" i="1" s="1"/>
  <c r="U802" i="1" s="1"/>
  <c r="O801" i="1"/>
  <c r="S801" i="1" s="1"/>
  <c r="U801" i="1" s="1"/>
  <c r="O800" i="1"/>
  <c r="S800" i="1" s="1"/>
  <c r="U800" i="1" s="1"/>
  <c r="O799" i="1"/>
  <c r="S799" i="1" s="1"/>
  <c r="U799" i="1" s="1"/>
  <c r="O798" i="1"/>
  <c r="S798" i="1" s="1"/>
  <c r="U798" i="1" s="1"/>
  <c r="O797" i="1"/>
  <c r="S797" i="1" s="1"/>
  <c r="U797" i="1" s="1"/>
  <c r="S796" i="1"/>
  <c r="U796" i="1" s="1"/>
  <c r="O796" i="1"/>
  <c r="O795" i="1"/>
  <c r="S795" i="1" s="1"/>
  <c r="U795" i="1" s="1"/>
  <c r="O794" i="1"/>
  <c r="S794" i="1" s="1"/>
  <c r="U794" i="1" s="1"/>
  <c r="O793" i="1"/>
  <c r="S793" i="1" s="1"/>
  <c r="U793" i="1" s="1"/>
  <c r="O792" i="1"/>
  <c r="S792" i="1" s="1"/>
  <c r="U792" i="1" s="1"/>
  <c r="O791" i="1"/>
  <c r="S791" i="1" s="1"/>
  <c r="U791" i="1" s="1"/>
  <c r="O790" i="1"/>
  <c r="S790" i="1" s="1"/>
  <c r="U790" i="1" s="1"/>
  <c r="O789" i="1"/>
  <c r="S789" i="1" s="1"/>
  <c r="U789" i="1" s="1"/>
  <c r="O788" i="1"/>
  <c r="S788" i="1" s="1"/>
  <c r="U788" i="1" s="1"/>
  <c r="O787" i="1"/>
  <c r="S787" i="1" s="1"/>
  <c r="U787" i="1" s="1"/>
  <c r="O786" i="1"/>
  <c r="S786" i="1" s="1"/>
  <c r="U786" i="1" s="1"/>
  <c r="O785" i="1"/>
  <c r="S785" i="1" s="1"/>
  <c r="U785" i="1" s="1"/>
  <c r="O784" i="1"/>
  <c r="S784" i="1" s="1"/>
  <c r="U784" i="1" s="1"/>
  <c r="O783" i="1"/>
  <c r="S783" i="1" s="1"/>
  <c r="U783" i="1" s="1"/>
  <c r="O782" i="1"/>
  <c r="S782" i="1" s="1"/>
  <c r="U782" i="1" s="1"/>
  <c r="O781" i="1"/>
  <c r="S781" i="1" s="1"/>
  <c r="U781" i="1" s="1"/>
  <c r="O780" i="1"/>
  <c r="S780" i="1" s="1"/>
  <c r="U780" i="1" s="1"/>
  <c r="O779" i="1"/>
  <c r="S779" i="1" s="1"/>
  <c r="U779" i="1" s="1"/>
  <c r="O778" i="1"/>
  <c r="S778" i="1" s="1"/>
  <c r="U778" i="1" s="1"/>
  <c r="O777" i="1"/>
  <c r="S777" i="1" s="1"/>
  <c r="U777" i="1" s="1"/>
  <c r="O776" i="1"/>
  <c r="S776" i="1" s="1"/>
  <c r="U776" i="1" s="1"/>
  <c r="O775" i="1"/>
  <c r="S775" i="1" s="1"/>
  <c r="U775" i="1" s="1"/>
  <c r="O774" i="1"/>
  <c r="S774" i="1" s="1"/>
  <c r="U774" i="1" s="1"/>
  <c r="O773" i="1"/>
  <c r="S773" i="1" s="1"/>
  <c r="U773" i="1" s="1"/>
  <c r="O772" i="1"/>
  <c r="S772" i="1" s="1"/>
  <c r="U772" i="1" s="1"/>
  <c r="O771" i="1"/>
  <c r="S771" i="1" s="1"/>
  <c r="U771" i="1" s="1"/>
  <c r="O770" i="1"/>
  <c r="S770" i="1" s="1"/>
  <c r="U770" i="1" s="1"/>
  <c r="O769" i="1"/>
  <c r="S769" i="1" s="1"/>
  <c r="U769" i="1" s="1"/>
  <c r="O768" i="1"/>
  <c r="S768" i="1" s="1"/>
  <c r="U768" i="1" s="1"/>
  <c r="O767" i="1"/>
  <c r="S767" i="1" s="1"/>
  <c r="U767" i="1" s="1"/>
  <c r="O766" i="1"/>
  <c r="S766" i="1" s="1"/>
  <c r="U766" i="1" s="1"/>
  <c r="O765" i="1"/>
  <c r="S765" i="1" s="1"/>
  <c r="U765" i="1" s="1"/>
  <c r="O764" i="1"/>
  <c r="S764" i="1" s="1"/>
  <c r="U764" i="1" s="1"/>
  <c r="O763" i="1"/>
  <c r="S763" i="1" s="1"/>
  <c r="U763" i="1" s="1"/>
  <c r="O762" i="1"/>
  <c r="S762" i="1" s="1"/>
  <c r="U762" i="1" s="1"/>
  <c r="O761" i="1"/>
  <c r="S761" i="1" s="1"/>
  <c r="U761" i="1" s="1"/>
  <c r="O760" i="1"/>
  <c r="S760" i="1" s="1"/>
  <c r="U760" i="1" s="1"/>
  <c r="O759" i="1"/>
  <c r="S759" i="1" s="1"/>
  <c r="U759" i="1" s="1"/>
  <c r="O758" i="1"/>
  <c r="S758" i="1" s="1"/>
  <c r="U758" i="1" s="1"/>
  <c r="O757" i="1"/>
  <c r="S757" i="1" s="1"/>
  <c r="U757" i="1" s="1"/>
  <c r="O756" i="1"/>
  <c r="S756" i="1" s="1"/>
  <c r="U756" i="1" s="1"/>
  <c r="O755" i="1"/>
  <c r="S755" i="1" s="1"/>
  <c r="U755" i="1" s="1"/>
  <c r="O754" i="1"/>
  <c r="S754" i="1" s="1"/>
  <c r="U754" i="1" s="1"/>
  <c r="O753" i="1"/>
  <c r="S753" i="1" s="1"/>
  <c r="U753" i="1" s="1"/>
  <c r="O752" i="1"/>
  <c r="S752" i="1" s="1"/>
  <c r="U752" i="1" s="1"/>
  <c r="O751" i="1"/>
  <c r="S751" i="1" s="1"/>
  <c r="U751" i="1" s="1"/>
  <c r="O750" i="1"/>
  <c r="S750" i="1" s="1"/>
  <c r="U750" i="1" s="1"/>
  <c r="O749" i="1"/>
  <c r="S749" i="1" s="1"/>
  <c r="U749" i="1" s="1"/>
  <c r="S748" i="1"/>
  <c r="U748" i="1" s="1"/>
  <c r="O748" i="1"/>
  <c r="O747" i="1"/>
  <c r="S747" i="1" s="1"/>
  <c r="U747" i="1" s="1"/>
  <c r="O746" i="1"/>
  <c r="S746" i="1" s="1"/>
  <c r="U746" i="1" s="1"/>
  <c r="O745" i="1"/>
  <c r="S745" i="1" s="1"/>
  <c r="U745" i="1" s="1"/>
  <c r="O744" i="1"/>
  <c r="S744" i="1" s="1"/>
  <c r="U744" i="1" s="1"/>
  <c r="O743" i="1"/>
  <c r="S743" i="1" s="1"/>
  <c r="U743" i="1" s="1"/>
  <c r="O742" i="1"/>
  <c r="S742" i="1" s="1"/>
  <c r="U742" i="1" s="1"/>
  <c r="O741" i="1"/>
  <c r="S741" i="1" s="1"/>
  <c r="U741" i="1" s="1"/>
  <c r="O740" i="1"/>
  <c r="S740" i="1" s="1"/>
  <c r="U740" i="1" s="1"/>
  <c r="O739" i="1"/>
  <c r="S739" i="1" s="1"/>
  <c r="U739" i="1" s="1"/>
  <c r="O738" i="1"/>
  <c r="S738" i="1" s="1"/>
  <c r="U738" i="1" s="1"/>
  <c r="O737" i="1"/>
  <c r="S737" i="1" s="1"/>
  <c r="U737" i="1" s="1"/>
  <c r="O736" i="1"/>
  <c r="S736" i="1" s="1"/>
  <c r="U736" i="1" s="1"/>
  <c r="O735" i="1"/>
  <c r="S735" i="1" s="1"/>
  <c r="U735" i="1" s="1"/>
  <c r="O734" i="1"/>
  <c r="S734" i="1" s="1"/>
  <c r="U734" i="1" s="1"/>
  <c r="O733" i="1"/>
  <c r="S733" i="1" s="1"/>
  <c r="U733" i="1" s="1"/>
  <c r="O732" i="1"/>
  <c r="S732" i="1" s="1"/>
  <c r="U732" i="1" s="1"/>
  <c r="O731" i="1"/>
  <c r="S731" i="1" s="1"/>
  <c r="U731" i="1" s="1"/>
  <c r="O730" i="1"/>
  <c r="S730" i="1" s="1"/>
  <c r="U730" i="1" s="1"/>
  <c r="O729" i="1"/>
  <c r="S729" i="1" s="1"/>
  <c r="U729" i="1" s="1"/>
  <c r="O728" i="1"/>
  <c r="S728" i="1" s="1"/>
  <c r="U728" i="1" s="1"/>
  <c r="O727" i="1"/>
  <c r="S727" i="1" s="1"/>
  <c r="U727" i="1" s="1"/>
  <c r="O726" i="1"/>
  <c r="S726" i="1" s="1"/>
  <c r="U726" i="1" s="1"/>
  <c r="O725" i="1"/>
  <c r="S725" i="1" s="1"/>
  <c r="U725" i="1" s="1"/>
  <c r="O724" i="1"/>
  <c r="S724" i="1" s="1"/>
  <c r="U724" i="1" s="1"/>
  <c r="O723" i="1"/>
  <c r="S723" i="1" s="1"/>
  <c r="U723" i="1" s="1"/>
  <c r="O722" i="1"/>
  <c r="S722" i="1" s="1"/>
  <c r="U722" i="1" s="1"/>
  <c r="O721" i="1"/>
  <c r="S721" i="1" s="1"/>
  <c r="U721" i="1" s="1"/>
  <c r="U720" i="1"/>
  <c r="O720" i="1"/>
  <c r="S720" i="1" s="1"/>
  <c r="O719" i="1"/>
  <c r="S719" i="1" s="1"/>
  <c r="U719" i="1" s="1"/>
  <c r="O718" i="1"/>
  <c r="S718" i="1" s="1"/>
  <c r="U718" i="1" s="1"/>
  <c r="O717" i="1"/>
  <c r="S717" i="1" s="1"/>
  <c r="U717" i="1" s="1"/>
  <c r="O716" i="1"/>
  <c r="S716" i="1" s="1"/>
  <c r="U716" i="1" s="1"/>
  <c r="O715" i="1"/>
  <c r="S715" i="1" s="1"/>
  <c r="U715" i="1" s="1"/>
  <c r="O714" i="1"/>
  <c r="S714" i="1" s="1"/>
  <c r="U714" i="1" s="1"/>
  <c r="S713" i="1"/>
  <c r="U713" i="1" s="1"/>
  <c r="O713" i="1"/>
  <c r="O712" i="1"/>
  <c r="S712" i="1" s="1"/>
  <c r="U712" i="1" s="1"/>
  <c r="O711" i="1"/>
  <c r="S711" i="1" s="1"/>
  <c r="U711" i="1" s="1"/>
  <c r="O710" i="1"/>
  <c r="S710" i="1" s="1"/>
  <c r="U710" i="1" s="1"/>
  <c r="O709" i="1"/>
  <c r="S709" i="1" s="1"/>
  <c r="U709" i="1" s="1"/>
  <c r="O708" i="1"/>
  <c r="S708" i="1" s="1"/>
  <c r="U708" i="1" s="1"/>
  <c r="O707" i="1"/>
  <c r="S707" i="1" s="1"/>
  <c r="U707" i="1" s="1"/>
  <c r="O706" i="1"/>
  <c r="S706" i="1" s="1"/>
  <c r="U706" i="1" s="1"/>
  <c r="O705" i="1"/>
  <c r="S705" i="1" s="1"/>
  <c r="U705" i="1" s="1"/>
  <c r="O704" i="1"/>
  <c r="S704" i="1" s="1"/>
  <c r="U704" i="1" s="1"/>
  <c r="O703" i="1"/>
  <c r="S703" i="1" s="1"/>
  <c r="U703" i="1" s="1"/>
  <c r="O702" i="1"/>
  <c r="S702" i="1" s="1"/>
  <c r="U702" i="1" s="1"/>
  <c r="O701" i="1"/>
  <c r="S701" i="1" s="1"/>
  <c r="U701" i="1" s="1"/>
  <c r="O700" i="1"/>
  <c r="S700" i="1" s="1"/>
  <c r="U700" i="1" s="1"/>
  <c r="O699" i="1"/>
  <c r="S699" i="1" s="1"/>
  <c r="U699" i="1" s="1"/>
  <c r="O698" i="1"/>
  <c r="S698" i="1" s="1"/>
  <c r="U698" i="1" s="1"/>
  <c r="O697" i="1"/>
  <c r="S697" i="1" s="1"/>
  <c r="U697" i="1" s="1"/>
  <c r="O696" i="1"/>
  <c r="S696" i="1" s="1"/>
  <c r="U696" i="1" s="1"/>
  <c r="O695" i="1"/>
  <c r="S695" i="1" s="1"/>
  <c r="U695" i="1" s="1"/>
  <c r="O694" i="1"/>
  <c r="S694" i="1" s="1"/>
  <c r="U694" i="1" s="1"/>
  <c r="O693" i="1"/>
  <c r="S693" i="1" s="1"/>
  <c r="U693" i="1" s="1"/>
  <c r="O692" i="1"/>
  <c r="S692" i="1" s="1"/>
  <c r="U692" i="1" s="1"/>
  <c r="O691" i="1"/>
  <c r="S691" i="1" s="1"/>
  <c r="U691" i="1" s="1"/>
  <c r="S690" i="1"/>
  <c r="U690" i="1" s="1"/>
  <c r="O690" i="1"/>
  <c r="O689" i="1"/>
  <c r="S689" i="1" s="1"/>
  <c r="U689" i="1" s="1"/>
  <c r="O688" i="1"/>
  <c r="S688" i="1" s="1"/>
  <c r="U688" i="1" s="1"/>
  <c r="O687" i="1"/>
  <c r="S687" i="1" s="1"/>
  <c r="U687" i="1" s="1"/>
  <c r="O686" i="1"/>
  <c r="S686" i="1" s="1"/>
  <c r="U686" i="1" s="1"/>
  <c r="O685" i="1"/>
  <c r="S685" i="1" s="1"/>
  <c r="U685" i="1" s="1"/>
  <c r="O684" i="1"/>
  <c r="S684" i="1" s="1"/>
  <c r="U684" i="1" s="1"/>
  <c r="O683" i="1"/>
  <c r="S683" i="1" s="1"/>
  <c r="U683" i="1" s="1"/>
  <c r="O682" i="1"/>
  <c r="S682" i="1" s="1"/>
  <c r="U682" i="1" s="1"/>
  <c r="O681" i="1"/>
  <c r="S681" i="1" s="1"/>
  <c r="U681" i="1" s="1"/>
  <c r="O680" i="1"/>
  <c r="S680" i="1" s="1"/>
  <c r="U680" i="1" s="1"/>
  <c r="O679" i="1"/>
  <c r="S679" i="1" s="1"/>
  <c r="U679" i="1" s="1"/>
  <c r="O678" i="1"/>
  <c r="S678" i="1" s="1"/>
  <c r="U678" i="1" s="1"/>
  <c r="O677" i="1"/>
  <c r="S677" i="1" s="1"/>
  <c r="U677" i="1" s="1"/>
  <c r="O676" i="1"/>
  <c r="S676" i="1" s="1"/>
  <c r="U676" i="1" s="1"/>
  <c r="O675" i="1"/>
  <c r="S675" i="1" s="1"/>
  <c r="U675" i="1" s="1"/>
  <c r="O674" i="1"/>
  <c r="S674" i="1" s="1"/>
  <c r="U674" i="1" s="1"/>
  <c r="O673" i="1"/>
  <c r="S673" i="1" s="1"/>
  <c r="U673" i="1" s="1"/>
  <c r="O672" i="1"/>
  <c r="S672" i="1" s="1"/>
  <c r="U672" i="1" s="1"/>
  <c r="O671" i="1"/>
  <c r="S671" i="1" s="1"/>
  <c r="U671" i="1" s="1"/>
  <c r="O670" i="1"/>
  <c r="S670" i="1" s="1"/>
  <c r="U670" i="1" s="1"/>
  <c r="O669" i="1"/>
  <c r="S669" i="1" s="1"/>
  <c r="U669" i="1" s="1"/>
  <c r="O668" i="1"/>
  <c r="S668" i="1" s="1"/>
  <c r="U668" i="1" s="1"/>
  <c r="O667" i="1"/>
  <c r="S667" i="1" s="1"/>
  <c r="U667" i="1" s="1"/>
  <c r="O666" i="1"/>
  <c r="S666" i="1" s="1"/>
  <c r="U666" i="1" s="1"/>
  <c r="O665" i="1"/>
  <c r="S665" i="1" s="1"/>
  <c r="U665" i="1" s="1"/>
  <c r="O664" i="1"/>
  <c r="S664" i="1" s="1"/>
  <c r="U664" i="1" s="1"/>
  <c r="O663" i="1"/>
  <c r="S663" i="1" s="1"/>
  <c r="U663" i="1" s="1"/>
  <c r="O662" i="1"/>
  <c r="S662" i="1" s="1"/>
  <c r="U662" i="1" s="1"/>
  <c r="O661" i="1"/>
  <c r="S661" i="1" s="1"/>
  <c r="U661" i="1" s="1"/>
  <c r="O660" i="1"/>
  <c r="S660" i="1" s="1"/>
  <c r="U660" i="1" s="1"/>
  <c r="O659" i="1"/>
  <c r="S659" i="1" s="1"/>
  <c r="U659" i="1" s="1"/>
  <c r="O658" i="1"/>
  <c r="S658" i="1" s="1"/>
  <c r="U658" i="1" s="1"/>
  <c r="O657" i="1"/>
  <c r="S657" i="1" s="1"/>
  <c r="U657" i="1" s="1"/>
  <c r="O656" i="1"/>
  <c r="S656" i="1" s="1"/>
  <c r="U656" i="1" s="1"/>
  <c r="O655" i="1"/>
  <c r="S655" i="1" s="1"/>
  <c r="U655" i="1" s="1"/>
  <c r="O654" i="1"/>
  <c r="S654" i="1" s="1"/>
  <c r="U654" i="1" s="1"/>
  <c r="O653" i="1"/>
  <c r="S653" i="1" s="1"/>
  <c r="U653" i="1" s="1"/>
  <c r="O652" i="1"/>
  <c r="S652" i="1" s="1"/>
  <c r="U652" i="1" s="1"/>
  <c r="O651" i="1"/>
  <c r="S651" i="1" s="1"/>
  <c r="U651" i="1" s="1"/>
  <c r="O650" i="1"/>
  <c r="S650" i="1" s="1"/>
  <c r="U650" i="1" s="1"/>
  <c r="O649" i="1"/>
  <c r="S649" i="1" s="1"/>
  <c r="U649" i="1" s="1"/>
  <c r="O648" i="1"/>
  <c r="S648" i="1" s="1"/>
  <c r="U648" i="1" s="1"/>
  <c r="O647" i="1"/>
  <c r="S647" i="1" s="1"/>
  <c r="U647" i="1" s="1"/>
  <c r="O646" i="1"/>
  <c r="S646" i="1" s="1"/>
  <c r="U646" i="1" s="1"/>
  <c r="O645" i="1"/>
  <c r="S645" i="1" s="1"/>
  <c r="U645" i="1" s="1"/>
  <c r="O644" i="1"/>
  <c r="S644" i="1" s="1"/>
  <c r="U644" i="1" s="1"/>
  <c r="O643" i="1"/>
  <c r="S643" i="1" s="1"/>
  <c r="U643" i="1" s="1"/>
  <c r="O642" i="1"/>
  <c r="S642" i="1" s="1"/>
  <c r="U642" i="1" s="1"/>
  <c r="O641" i="1"/>
  <c r="S641" i="1" s="1"/>
  <c r="U641" i="1" s="1"/>
  <c r="O640" i="1"/>
  <c r="S640" i="1" s="1"/>
  <c r="U640" i="1" s="1"/>
  <c r="O639" i="1"/>
  <c r="S639" i="1" s="1"/>
  <c r="U639" i="1" s="1"/>
  <c r="O638" i="1"/>
  <c r="S638" i="1" s="1"/>
  <c r="U638" i="1" s="1"/>
  <c r="O637" i="1"/>
  <c r="S637" i="1" s="1"/>
  <c r="U637" i="1" s="1"/>
  <c r="O636" i="1"/>
  <c r="S636" i="1" s="1"/>
  <c r="U636" i="1" s="1"/>
  <c r="O635" i="1"/>
  <c r="S635" i="1" s="1"/>
  <c r="U635" i="1" s="1"/>
  <c r="O634" i="1"/>
  <c r="S634" i="1" s="1"/>
  <c r="U634" i="1" s="1"/>
  <c r="O633" i="1"/>
  <c r="S633" i="1" s="1"/>
  <c r="U633" i="1" s="1"/>
  <c r="O632" i="1"/>
  <c r="S632" i="1" s="1"/>
  <c r="U632" i="1" s="1"/>
  <c r="O631" i="1"/>
  <c r="S631" i="1" s="1"/>
  <c r="U631" i="1" s="1"/>
  <c r="O630" i="1"/>
  <c r="S630" i="1" s="1"/>
  <c r="U630" i="1" s="1"/>
  <c r="O629" i="1"/>
  <c r="S629" i="1" s="1"/>
  <c r="U629" i="1" s="1"/>
  <c r="O628" i="1"/>
  <c r="S628" i="1" s="1"/>
  <c r="U628" i="1" s="1"/>
  <c r="O627" i="1"/>
  <c r="S627" i="1" s="1"/>
  <c r="U627" i="1" s="1"/>
  <c r="O626" i="1"/>
  <c r="S626" i="1" s="1"/>
  <c r="U626" i="1" s="1"/>
  <c r="O625" i="1"/>
  <c r="S625" i="1" s="1"/>
  <c r="U625" i="1" s="1"/>
  <c r="O624" i="1"/>
  <c r="S624" i="1" s="1"/>
  <c r="U624" i="1" s="1"/>
  <c r="O623" i="1"/>
  <c r="S623" i="1" s="1"/>
  <c r="U623" i="1" s="1"/>
  <c r="O622" i="1"/>
  <c r="S622" i="1" s="1"/>
  <c r="U622" i="1" s="1"/>
  <c r="O621" i="1"/>
  <c r="S621" i="1" s="1"/>
  <c r="U621" i="1" s="1"/>
  <c r="O620" i="1"/>
  <c r="S620" i="1" s="1"/>
  <c r="U620" i="1" s="1"/>
  <c r="O619" i="1"/>
  <c r="S619" i="1" s="1"/>
  <c r="U619" i="1" s="1"/>
  <c r="O618" i="1"/>
  <c r="S618" i="1" s="1"/>
  <c r="U618" i="1" s="1"/>
  <c r="O617" i="1"/>
  <c r="S617" i="1" s="1"/>
  <c r="U617" i="1" s="1"/>
  <c r="O616" i="1"/>
  <c r="S616" i="1" s="1"/>
  <c r="U616" i="1" s="1"/>
  <c r="O615" i="1"/>
  <c r="S615" i="1" s="1"/>
  <c r="U615" i="1" s="1"/>
  <c r="O614" i="1"/>
  <c r="S614" i="1" s="1"/>
  <c r="U614" i="1" s="1"/>
  <c r="O613" i="1"/>
  <c r="S613" i="1" s="1"/>
  <c r="U613" i="1" s="1"/>
  <c r="O612" i="1"/>
  <c r="S612" i="1" s="1"/>
  <c r="U612" i="1" s="1"/>
  <c r="O611" i="1"/>
  <c r="S611" i="1" s="1"/>
  <c r="U611" i="1" s="1"/>
  <c r="O610" i="1"/>
  <c r="S610" i="1" s="1"/>
  <c r="U610" i="1" s="1"/>
  <c r="O609" i="1"/>
  <c r="S609" i="1" s="1"/>
  <c r="U609" i="1" s="1"/>
  <c r="O608" i="1"/>
  <c r="S608" i="1" s="1"/>
  <c r="U608" i="1" s="1"/>
  <c r="O607" i="1"/>
  <c r="S607" i="1" s="1"/>
  <c r="U607" i="1" s="1"/>
  <c r="O606" i="1"/>
  <c r="S606" i="1" s="1"/>
  <c r="U606" i="1" s="1"/>
  <c r="O605" i="1"/>
  <c r="S605" i="1" s="1"/>
  <c r="U605" i="1" s="1"/>
  <c r="O604" i="1"/>
  <c r="S604" i="1" s="1"/>
  <c r="U604" i="1" s="1"/>
  <c r="O603" i="1"/>
  <c r="S603" i="1" s="1"/>
  <c r="U603" i="1" s="1"/>
  <c r="O602" i="1"/>
  <c r="S602" i="1" s="1"/>
  <c r="U602" i="1" s="1"/>
  <c r="O601" i="1"/>
  <c r="S601" i="1" s="1"/>
  <c r="U601" i="1" s="1"/>
  <c r="O600" i="1"/>
  <c r="S600" i="1" s="1"/>
  <c r="U600" i="1" s="1"/>
  <c r="O599" i="1"/>
  <c r="S599" i="1" s="1"/>
  <c r="U599" i="1" s="1"/>
  <c r="O598" i="1"/>
  <c r="S598" i="1" s="1"/>
  <c r="U598" i="1" s="1"/>
  <c r="O597" i="1"/>
  <c r="S597" i="1" s="1"/>
  <c r="U597" i="1" s="1"/>
  <c r="O596" i="1"/>
  <c r="S596" i="1" s="1"/>
  <c r="U596" i="1" s="1"/>
  <c r="O595" i="1"/>
  <c r="S595" i="1" s="1"/>
  <c r="U595" i="1" s="1"/>
  <c r="O594" i="1"/>
  <c r="S594" i="1" s="1"/>
  <c r="U594" i="1" s="1"/>
  <c r="O593" i="1"/>
  <c r="S593" i="1" s="1"/>
  <c r="U593" i="1" s="1"/>
  <c r="O592" i="1"/>
  <c r="S592" i="1" s="1"/>
  <c r="U592" i="1" s="1"/>
  <c r="O591" i="1"/>
  <c r="S591" i="1" s="1"/>
  <c r="U591" i="1" s="1"/>
  <c r="O590" i="1"/>
  <c r="S590" i="1" s="1"/>
  <c r="U590" i="1" s="1"/>
  <c r="O589" i="1"/>
  <c r="S589" i="1" s="1"/>
  <c r="U589" i="1" s="1"/>
  <c r="O588" i="1"/>
  <c r="S588" i="1" s="1"/>
  <c r="U588" i="1" s="1"/>
  <c r="O587" i="1"/>
  <c r="S587" i="1" s="1"/>
  <c r="U587" i="1" s="1"/>
  <c r="O586" i="1"/>
  <c r="S586" i="1" s="1"/>
  <c r="U586" i="1" s="1"/>
  <c r="O585" i="1"/>
  <c r="S585" i="1" s="1"/>
  <c r="U585" i="1" s="1"/>
  <c r="O584" i="1"/>
  <c r="S584" i="1" s="1"/>
  <c r="U584" i="1" s="1"/>
  <c r="O583" i="1"/>
  <c r="S583" i="1" s="1"/>
  <c r="U583" i="1" s="1"/>
  <c r="O582" i="1"/>
  <c r="S582" i="1" s="1"/>
  <c r="U582" i="1" s="1"/>
  <c r="O581" i="1"/>
  <c r="S581" i="1" s="1"/>
  <c r="U581" i="1" s="1"/>
  <c r="O580" i="1"/>
  <c r="S580" i="1" s="1"/>
  <c r="U580" i="1" s="1"/>
  <c r="O579" i="1"/>
  <c r="S579" i="1" s="1"/>
  <c r="U579" i="1" s="1"/>
  <c r="O578" i="1"/>
  <c r="S578" i="1" s="1"/>
  <c r="U578" i="1" s="1"/>
  <c r="O577" i="1"/>
  <c r="S577" i="1" s="1"/>
  <c r="U577" i="1" s="1"/>
  <c r="O576" i="1"/>
  <c r="S576" i="1" s="1"/>
  <c r="U576" i="1" s="1"/>
  <c r="O575" i="1"/>
  <c r="S575" i="1" s="1"/>
  <c r="U575" i="1" s="1"/>
  <c r="O574" i="1"/>
  <c r="S574" i="1" s="1"/>
  <c r="U574" i="1" s="1"/>
  <c r="O573" i="1"/>
  <c r="S573" i="1" s="1"/>
  <c r="U573" i="1" s="1"/>
  <c r="O572" i="1"/>
  <c r="S572" i="1" s="1"/>
  <c r="U572" i="1" s="1"/>
  <c r="O571" i="1"/>
  <c r="S571" i="1" s="1"/>
  <c r="U571" i="1" s="1"/>
  <c r="O570" i="1"/>
  <c r="S570" i="1" s="1"/>
  <c r="U570" i="1" s="1"/>
  <c r="O569" i="1"/>
  <c r="S569" i="1" s="1"/>
  <c r="U569" i="1" s="1"/>
  <c r="O568" i="1"/>
  <c r="S568" i="1" s="1"/>
  <c r="U568" i="1" s="1"/>
  <c r="O567" i="1"/>
  <c r="S567" i="1" s="1"/>
  <c r="U567" i="1" s="1"/>
  <c r="O566" i="1"/>
  <c r="S566" i="1" s="1"/>
  <c r="U566" i="1" s="1"/>
  <c r="O565" i="1"/>
  <c r="S565" i="1" s="1"/>
  <c r="U565" i="1" s="1"/>
  <c r="O564" i="1"/>
  <c r="S564" i="1" s="1"/>
  <c r="U564" i="1" s="1"/>
  <c r="S563" i="1"/>
  <c r="U563" i="1" s="1"/>
  <c r="O563" i="1"/>
  <c r="O562" i="1"/>
  <c r="S562" i="1" s="1"/>
  <c r="U562" i="1" s="1"/>
  <c r="O561" i="1"/>
  <c r="S561" i="1" s="1"/>
  <c r="U561" i="1" s="1"/>
  <c r="O560" i="1"/>
  <c r="S560" i="1" s="1"/>
  <c r="U560" i="1" s="1"/>
  <c r="O559" i="1"/>
  <c r="S559" i="1" s="1"/>
  <c r="U559" i="1" s="1"/>
  <c r="O558" i="1"/>
  <c r="S558" i="1" s="1"/>
  <c r="U558" i="1" s="1"/>
  <c r="O557" i="1"/>
  <c r="S557" i="1" s="1"/>
  <c r="U557" i="1" s="1"/>
  <c r="S556" i="1"/>
  <c r="U556" i="1" s="1"/>
  <c r="O556" i="1"/>
  <c r="O555" i="1"/>
  <c r="S555" i="1" s="1"/>
  <c r="U555" i="1" s="1"/>
  <c r="O554" i="1"/>
  <c r="S554" i="1" s="1"/>
  <c r="U554" i="1" s="1"/>
  <c r="O553" i="1"/>
  <c r="S553" i="1" s="1"/>
  <c r="U553" i="1" s="1"/>
  <c r="O552" i="1"/>
  <c r="S552" i="1" s="1"/>
  <c r="U552" i="1" s="1"/>
  <c r="O551" i="1"/>
  <c r="S551" i="1" s="1"/>
  <c r="U551" i="1" s="1"/>
  <c r="O550" i="1"/>
  <c r="S550" i="1" s="1"/>
  <c r="U550" i="1" s="1"/>
  <c r="O549" i="1"/>
  <c r="S549" i="1" s="1"/>
  <c r="U549" i="1" s="1"/>
  <c r="O548" i="1"/>
  <c r="S548" i="1" s="1"/>
  <c r="U548" i="1" s="1"/>
  <c r="O547" i="1"/>
  <c r="S547" i="1" s="1"/>
  <c r="U547" i="1" s="1"/>
  <c r="O546" i="1"/>
  <c r="S546" i="1" s="1"/>
  <c r="U546" i="1" s="1"/>
  <c r="O545" i="1"/>
  <c r="S545" i="1" s="1"/>
  <c r="U545" i="1" s="1"/>
  <c r="O544" i="1"/>
  <c r="S544" i="1" s="1"/>
  <c r="U544" i="1" s="1"/>
  <c r="O543" i="1"/>
  <c r="S543" i="1" s="1"/>
  <c r="U543" i="1" s="1"/>
  <c r="O542" i="1"/>
  <c r="S542" i="1" s="1"/>
  <c r="U542" i="1" s="1"/>
  <c r="O541" i="1"/>
  <c r="S541" i="1" s="1"/>
  <c r="U541" i="1" s="1"/>
  <c r="O540" i="1"/>
  <c r="S540" i="1" s="1"/>
  <c r="U540" i="1" s="1"/>
  <c r="O539" i="1"/>
  <c r="S539" i="1" s="1"/>
  <c r="U539" i="1" s="1"/>
  <c r="O538" i="1"/>
  <c r="S538" i="1" s="1"/>
  <c r="U538" i="1" s="1"/>
  <c r="O537" i="1"/>
  <c r="S537" i="1" s="1"/>
  <c r="U537" i="1" s="1"/>
  <c r="O536" i="1"/>
  <c r="S536" i="1" s="1"/>
  <c r="U536" i="1" s="1"/>
  <c r="O535" i="1"/>
  <c r="S535" i="1" s="1"/>
  <c r="U535" i="1" s="1"/>
  <c r="O534" i="1"/>
  <c r="S534" i="1" s="1"/>
  <c r="U534" i="1" s="1"/>
  <c r="O533" i="1"/>
  <c r="S533" i="1" s="1"/>
  <c r="U533" i="1" s="1"/>
  <c r="O532" i="1"/>
  <c r="S532" i="1" s="1"/>
  <c r="U532" i="1" s="1"/>
  <c r="O531" i="1"/>
  <c r="S531" i="1" s="1"/>
  <c r="U531" i="1" s="1"/>
  <c r="O530" i="1"/>
  <c r="S530" i="1" s="1"/>
  <c r="U530" i="1" s="1"/>
  <c r="O529" i="1"/>
  <c r="S529" i="1" s="1"/>
  <c r="U529" i="1" s="1"/>
  <c r="O528" i="1"/>
  <c r="S528" i="1" s="1"/>
  <c r="U528" i="1" s="1"/>
  <c r="O527" i="1"/>
  <c r="S527" i="1" s="1"/>
  <c r="U527" i="1" s="1"/>
  <c r="O526" i="1"/>
  <c r="S526" i="1" s="1"/>
  <c r="U526" i="1" s="1"/>
  <c r="O525" i="1"/>
  <c r="S525" i="1" s="1"/>
  <c r="U525" i="1" s="1"/>
  <c r="O524" i="1"/>
  <c r="S524" i="1" s="1"/>
  <c r="U524" i="1" s="1"/>
  <c r="O523" i="1"/>
  <c r="S523" i="1" s="1"/>
  <c r="U523" i="1" s="1"/>
  <c r="O522" i="1"/>
  <c r="S522" i="1" s="1"/>
  <c r="U522" i="1" s="1"/>
  <c r="O521" i="1"/>
  <c r="S521" i="1" s="1"/>
  <c r="U521" i="1" s="1"/>
  <c r="O520" i="1"/>
  <c r="S520" i="1" s="1"/>
  <c r="U520" i="1" s="1"/>
  <c r="O519" i="1"/>
  <c r="S519" i="1" s="1"/>
  <c r="U519" i="1" s="1"/>
  <c r="O518" i="1"/>
  <c r="S518" i="1" s="1"/>
  <c r="U518" i="1" s="1"/>
  <c r="O517" i="1"/>
  <c r="S517" i="1" s="1"/>
  <c r="U517" i="1" s="1"/>
  <c r="O516" i="1"/>
  <c r="S516" i="1" s="1"/>
  <c r="U516" i="1" s="1"/>
  <c r="O515" i="1"/>
  <c r="S515" i="1" s="1"/>
  <c r="U515" i="1" s="1"/>
  <c r="O514" i="1"/>
  <c r="S514" i="1" s="1"/>
  <c r="U514" i="1" s="1"/>
  <c r="S513" i="1"/>
  <c r="U513" i="1" s="1"/>
  <c r="O513" i="1"/>
  <c r="O512" i="1"/>
  <c r="S512" i="1" s="1"/>
  <c r="U512" i="1" s="1"/>
  <c r="O511" i="1"/>
  <c r="S511" i="1" s="1"/>
  <c r="U511" i="1" s="1"/>
  <c r="O510" i="1"/>
  <c r="S510" i="1" s="1"/>
  <c r="U510" i="1" s="1"/>
  <c r="O509" i="1"/>
  <c r="S509" i="1" s="1"/>
  <c r="U509" i="1" s="1"/>
  <c r="O508" i="1"/>
  <c r="S508" i="1" s="1"/>
  <c r="U508" i="1" s="1"/>
  <c r="O507" i="1"/>
  <c r="S507" i="1" s="1"/>
  <c r="U507" i="1" s="1"/>
  <c r="S506" i="1"/>
  <c r="U506" i="1" s="1"/>
  <c r="O506" i="1"/>
  <c r="O505" i="1"/>
  <c r="S505" i="1" s="1"/>
  <c r="U505" i="1" s="1"/>
  <c r="O504" i="1"/>
  <c r="S504" i="1" s="1"/>
  <c r="U504" i="1" s="1"/>
  <c r="O503" i="1"/>
  <c r="S503" i="1" s="1"/>
  <c r="U503" i="1" s="1"/>
  <c r="O502" i="1"/>
  <c r="S502" i="1" s="1"/>
  <c r="U502" i="1" s="1"/>
  <c r="O501" i="1"/>
  <c r="S501" i="1" s="1"/>
  <c r="U501" i="1" s="1"/>
  <c r="O500" i="1"/>
  <c r="S500" i="1" s="1"/>
  <c r="U500" i="1" s="1"/>
  <c r="O499" i="1"/>
  <c r="S499" i="1" s="1"/>
  <c r="U499" i="1" s="1"/>
  <c r="O498" i="1"/>
  <c r="S498" i="1" s="1"/>
  <c r="U498" i="1" s="1"/>
  <c r="O497" i="1"/>
  <c r="S497" i="1" s="1"/>
  <c r="U497" i="1" s="1"/>
  <c r="O496" i="1"/>
  <c r="S496" i="1" s="1"/>
  <c r="U496" i="1" s="1"/>
  <c r="O495" i="1"/>
  <c r="S495" i="1" s="1"/>
  <c r="U495" i="1" s="1"/>
  <c r="O494" i="1"/>
  <c r="S494" i="1" s="1"/>
  <c r="U494" i="1" s="1"/>
  <c r="O493" i="1"/>
  <c r="S493" i="1" s="1"/>
  <c r="U493" i="1" s="1"/>
  <c r="O492" i="1"/>
  <c r="S492" i="1" s="1"/>
  <c r="U492" i="1" s="1"/>
  <c r="O491" i="1"/>
  <c r="S491" i="1" s="1"/>
  <c r="U491" i="1" s="1"/>
  <c r="O490" i="1"/>
  <c r="S490" i="1" s="1"/>
  <c r="U490" i="1" s="1"/>
  <c r="O489" i="1"/>
  <c r="S489" i="1" s="1"/>
  <c r="U489" i="1" s="1"/>
  <c r="O488" i="1"/>
  <c r="S488" i="1" s="1"/>
  <c r="U488" i="1" s="1"/>
  <c r="O487" i="1"/>
  <c r="S487" i="1" s="1"/>
  <c r="U487" i="1" s="1"/>
  <c r="O486" i="1"/>
  <c r="S486" i="1" s="1"/>
  <c r="U486" i="1" s="1"/>
  <c r="O485" i="1"/>
  <c r="S485" i="1" s="1"/>
  <c r="U485" i="1" s="1"/>
  <c r="O484" i="1"/>
  <c r="S484" i="1" s="1"/>
  <c r="U484" i="1" s="1"/>
  <c r="O483" i="1"/>
  <c r="S483" i="1" s="1"/>
  <c r="U483" i="1" s="1"/>
  <c r="O482" i="1"/>
  <c r="S482" i="1" s="1"/>
  <c r="U482" i="1" s="1"/>
  <c r="O481" i="1"/>
  <c r="S481" i="1" s="1"/>
  <c r="U481" i="1" s="1"/>
  <c r="O480" i="1"/>
  <c r="S480" i="1" s="1"/>
  <c r="U480" i="1" s="1"/>
  <c r="S479" i="1"/>
  <c r="U479" i="1" s="1"/>
  <c r="O479" i="1"/>
  <c r="O478" i="1"/>
  <c r="S478" i="1" s="1"/>
  <c r="U478" i="1" s="1"/>
  <c r="O477" i="1"/>
  <c r="S477" i="1" s="1"/>
  <c r="U477" i="1" s="1"/>
  <c r="O476" i="1"/>
  <c r="S476" i="1" s="1"/>
  <c r="U476" i="1" s="1"/>
  <c r="O475" i="1"/>
  <c r="S475" i="1" s="1"/>
  <c r="U475" i="1" s="1"/>
  <c r="O474" i="1"/>
  <c r="S474" i="1" s="1"/>
  <c r="U474" i="1" s="1"/>
  <c r="O473" i="1"/>
  <c r="S473" i="1" s="1"/>
  <c r="U473" i="1" s="1"/>
  <c r="O472" i="1"/>
  <c r="S472" i="1" s="1"/>
  <c r="U472" i="1" s="1"/>
  <c r="O471" i="1"/>
  <c r="S471" i="1" s="1"/>
  <c r="U471" i="1" s="1"/>
  <c r="O470" i="1"/>
  <c r="S470" i="1" s="1"/>
  <c r="U470" i="1" s="1"/>
  <c r="O469" i="1"/>
  <c r="S469" i="1" s="1"/>
  <c r="U469" i="1" s="1"/>
  <c r="O468" i="1"/>
  <c r="S468" i="1" s="1"/>
  <c r="U468" i="1" s="1"/>
  <c r="O467" i="1"/>
  <c r="S467" i="1" s="1"/>
  <c r="U467" i="1" s="1"/>
  <c r="O466" i="1"/>
  <c r="S466" i="1" s="1"/>
  <c r="U466" i="1" s="1"/>
  <c r="S465" i="1"/>
  <c r="U465" i="1" s="1"/>
  <c r="O465" i="1"/>
  <c r="O464" i="1"/>
  <c r="S464" i="1" s="1"/>
  <c r="U464" i="1" s="1"/>
  <c r="O463" i="1"/>
  <c r="S463" i="1" s="1"/>
  <c r="U463" i="1" s="1"/>
  <c r="O462" i="1"/>
  <c r="S462" i="1" s="1"/>
  <c r="U462" i="1" s="1"/>
  <c r="O461" i="1"/>
  <c r="S461" i="1" s="1"/>
  <c r="U461" i="1" s="1"/>
  <c r="O460" i="1"/>
  <c r="S460" i="1" s="1"/>
  <c r="U460" i="1" s="1"/>
  <c r="O459" i="1"/>
  <c r="S459" i="1" s="1"/>
  <c r="U459" i="1" s="1"/>
  <c r="O458" i="1"/>
  <c r="S458" i="1" s="1"/>
  <c r="U458" i="1" s="1"/>
  <c r="O457" i="1"/>
  <c r="S457" i="1" s="1"/>
  <c r="U457" i="1" s="1"/>
  <c r="O456" i="1"/>
  <c r="S456" i="1" s="1"/>
  <c r="U456" i="1" s="1"/>
  <c r="O455" i="1"/>
  <c r="S455" i="1" s="1"/>
  <c r="U455" i="1" s="1"/>
  <c r="O454" i="1"/>
  <c r="S454" i="1" s="1"/>
  <c r="U454" i="1" s="1"/>
  <c r="O453" i="1"/>
  <c r="S453" i="1" s="1"/>
  <c r="U453" i="1" s="1"/>
  <c r="O452" i="1"/>
  <c r="S452" i="1" s="1"/>
  <c r="U452" i="1" s="1"/>
  <c r="O451" i="1"/>
  <c r="S451" i="1" s="1"/>
  <c r="U451" i="1" s="1"/>
  <c r="O450" i="1"/>
  <c r="S450" i="1" s="1"/>
  <c r="U450" i="1" s="1"/>
  <c r="O449" i="1"/>
  <c r="S449" i="1" s="1"/>
  <c r="U449" i="1" s="1"/>
  <c r="O448" i="1"/>
  <c r="S448" i="1" s="1"/>
  <c r="U448" i="1" s="1"/>
  <c r="O447" i="1"/>
  <c r="S447" i="1" s="1"/>
  <c r="U447" i="1" s="1"/>
  <c r="O446" i="1"/>
  <c r="S446" i="1" s="1"/>
  <c r="U446" i="1" s="1"/>
  <c r="O445" i="1"/>
  <c r="S445" i="1" s="1"/>
  <c r="U445" i="1" s="1"/>
  <c r="O444" i="1"/>
  <c r="S444" i="1" s="1"/>
  <c r="U444" i="1" s="1"/>
  <c r="O443" i="1"/>
  <c r="S443" i="1" s="1"/>
  <c r="U443" i="1" s="1"/>
  <c r="O442" i="1"/>
  <c r="S442" i="1" s="1"/>
  <c r="U442" i="1" s="1"/>
  <c r="O441" i="1"/>
  <c r="S441" i="1" s="1"/>
  <c r="U441" i="1" s="1"/>
  <c r="O440" i="1"/>
  <c r="S440" i="1" s="1"/>
  <c r="U440" i="1" s="1"/>
  <c r="O439" i="1"/>
  <c r="S439" i="1" s="1"/>
  <c r="U439" i="1" s="1"/>
  <c r="O438" i="1"/>
  <c r="S438" i="1" s="1"/>
  <c r="U438" i="1" s="1"/>
  <c r="O437" i="1"/>
  <c r="S437" i="1" s="1"/>
  <c r="U437" i="1" s="1"/>
  <c r="O436" i="1"/>
  <c r="S436" i="1" s="1"/>
  <c r="U436" i="1" s="1"/>
  <c r="O435" i="1"/>
  <c r="S435" i="1" s="1"/>
  <c r="U435" i="1" s="1"/>
  <c r="O434" i="1"/>
  <c r="S434" i="1" s="1"/>
  <c r="U434" i="1" s="1"/>
  <c r="O433" i="1"/>
  <c r="S433" i="1" s="1"/>
  <c r="U433" i="1" s="1"/>
  <c r="O432" i="1"/>
  <c r="S432" i="1" s="1"/>
  <c r="U432" i="1" s="1"/>
  <c r="O431" i="1"/>
  <c r="S431" i="1" s="1"/>
  <c r="U431" i="1" s="1"/>
  <c r="O430" i="1"/>
  <c r="S430" i="1" s="1"/>
  <c r="U430" i="1" s="1"/>
  <c r="O429" i="1"/>
  <c r="S429" i="1" s="1"/>
  <c r="U429" i="1" s="1"/>
  <c r="O428" i="1"/>
  <c r="S428" i="1" s="1"/>
  <c r="U428" i="1" s="1"/>
  <c r="O427" i="1"/>
  <c r="S427" i="1" s="1"/>
  <c r="U427" i="1" s="1"/>
  <c r="O426" i="1"/>
  <c r="S426" i="1" s="1"/>
  <c r="U426" i="1" s="1"/>
  <c r="O425" i="1"/>
  <c r="S425" i="1" s="1"/>
  <c r="U425" i="1" s="1"/>
  <c r="O424" i="1"/>
  <c r="S424" i="1" s="1"/>
  <c r="U424" i="1" s="1"/>
  <c r="O423" i="1"/>
  <c r="S423" i="1" s="1"/>
  <c r="U423" i="1" s="1"/>
  <c r="O422" i="1"/>
  <c r="S422" i="1" s="1"/>
  <c r="U422" i="1" s="1"/>
  <c r="O421" i="1"/>
  <c r="S421" i="1" s="1"/>
  <c r="U421" i="1" s="1"/>
  <c r="O420" i="1"/>
  <c r="S420" i="1" s="1"/>
  <c r="U420" i="1" s="1"/>
  <c r="O419" i="1"/>
  <c r="S419" i="1" s="1"/>
  <c r="U419" i="1" s="1"/>
  <c r="O418" i="1"/>
  <c r="S418" i="1" s="1"/>
  <c r="U418" i="1" s="1"/>
  <c r="O417" i="1"/>
  <c r="S417" i="1" s="1"/>
  <c r="U417" i="1" s="1"/>
  <c r="O416" i="1"/>
  <c r="S416" i="1" s="1"/>
  <c r="U416" i="1" s="1"/>
  <c r="O415" i="1"/>
  <c r="S415" i="1" s="1"/>
  <c r="U415" i="1" s="1"/>
  <c r="O414" i="1"/>
  <c r="S414" i="1" s="1"/>
  <c r="U414" i="1" s="1"/>
  <c r="O413" i="1"/>
  <c r="S413" i="1" s="1"/>
  <c r="U413" i="1" s="1"/>
  <c r="O412" i="1"/>
  <c r="S412" i="1" s="1"/>
  <c r="U412" i="1" s="1"/>
  <c r="O411" i="1"/>
  <c r="S411" i="1" s="1"/>
  <c r="U411" i="1" s="1"/>
  <c r="O410" i="1"/>
  <c r="S410" i="1" s="1"/>
  <c r="U410" i="1" s="1"/>
  <c r="O409" i="1"/>
  <c r="S409" i="1" s="1"/>
  <c r="U409" i="1" s="1"/>
  <c r="O408" i="1"/>
  <c r="S408" i="1" s="1"/>
  <c r="U408" i="1" s="1"/>
  <c r="O407" i="1"/>
  <c r="S407" i="1" s="1"/>
  <c r="U407" i="1" s="1"/>
  <c r="O406" i="1"/>
  <c r="S406" i="1" s="1"/>
  <c r="U406" i="1" s="1"/>
  <c r="O405" i="1"/>
  <c r="S405" i="1" s="1"/>
  <c r="U405" i="1" s="1"/>
  <c r="O404" i="1"/>
  <c r="S404" i="1" s="1"/>
  <c r="U404" i="1" s="1"/>
  <c r="O403" i="1"/>
  <c r="S403" i="1" s="1"/>
  <c r="U403" i="1" s="1"/>
  <c r="O402" i="1"/>
  <c r="S402" i="1" s="1"/>
  <c r="U402" i="1" s="1"/>
  <c r="O401" i="1"/>
  <c r="S401" i="1" s="1"/>
  <c r="U401" i="1" s="1"/>
  <c r="S400" i="1"/>
  <c r="U400" i="1" s="1"/>
  <c r="O400" i="1"/>
  <c r="O399" i="1"/>
  <c r="S399" i="1" s="1"/>
  <c r="U399" i="1" s="1"/>
  <c r="O398" i="1"/>
  <c r="S398" i="1" s="1"/>
  <c r="U398" i="1" s="1"/>
  <c r="O397" i="1"/>
  <c r="S397" i="1" s="1"/>
  <c r="U397" i="1" s="1"/>
  <c r="O396" i="1"/>
  <c r="S396" i="1" s="1"/>
  <c r="U396" i="1" s="1"/>
  <c r="O395" i="1"/>
  <c r="S395" i="1" s="1"/>
  <c r="U395" i="1" s="1"/>
  <c r="O394" i="1"/>
  <c r="S394" i="1" s="1"/>
  <c r="U394" i="1" s="1"/>
  <c r="O393" i="1"/>
  <c r="S393" i="1" s="1"/>
  <c r="U393" i="1" s="1"/>
  <c r="O392" i="1"/>
  <c r="S392" i="1" s="1"/>
  <c r="U392" i="1" s="1"/>
  <c r="O391" i="1"/>
  <c r="S391" i="1" s="1"/>
  <c r="U391" i="1" s="1"/>
  <c r="O390" i="1"/>
  <c r="S390" i="1" s="1"/>
  <c r="U390" i="1" s="1"/>
  <c r="O389" i="1"/>
  <c r="S389" i="1" s="1"/>
  <c r="U389" i="1" s="1"/>
  <c r="O388" i="1"/>
  <c r="S388" i="1" s="1"/>
  <c r="U388" i="1" s="1"/>
  <c r="O387" i="1"/>
  <c r="S387" i="1" s="1"/>
  <c r="U387" i="1" s="1"/>
  <c r="O386" i="1"/>
  <c r="S386" i="1" s="1"/>
  <c r="U386" i="1" s="1"/>
  <c r="O385" i="1"/>
  <c r="S385" i="1" s="1"/>
  <c r="U385" i="1" s="1"/>
  <c r="O384" i="1"/>
  <c r="S384" i="1" s="1"/>
  <c r="U384" i="1" s="1"/>
  <c r="O383" i="1"/>
  <c r="S383" i="1" s="1"/>
  <c r="U383" i="1" s="1"/>
  <c r="O382" i="1"/>
  <c r="S382" i="1" s="1"/>
  <c r="U382" i="1" s="1"/>
  <c r="O381" i="1"/>
  <c r="S381" i="1" s="1"/>
  <c r="U381" i="1" s="1"/>
  <c r="O380" i="1"/>
  <c r="S380" i="1" s="1"/>
  <c r="U380" i="1" s="1"/>
  <c r="O379" i="1"/>
  <c r="S379" i="1" s="1"/>
  <c r="U379" i="1" s="1"/>
  <c r="O378" i="1"/>
  <c r="S378" i="1" s="1"/>
  <c r="U378" i="1" s="1"/>
  <c r="O377" i="1"/>
  <c r="S377" i="1" s="1"/>
  <c r="U377" i="1" s="1"/>
  <c r="O376" i="1"/>
  <c r="S376" i="1" s="1"/>
  <c r="U376" i="1" s="1"/>
  <c r="O375" i="1"/>
  <c r="S375" i="1" s="1"/>
  <c r="U375" i="1" s="1"/>
  <c r="O374" i="1"/>
  <c r="S374" i="1" s="1"/>
  <c r="U374" i="1" s="1"/>
  <c r="O373" i="1"/>
  <c r="S373" i="1" s="1"/>
  <c r="U373" i="1" s="1"/>
  <c r="O372" i="1"/>
  <c r="S372" i="1" s="1"/>
  <c r="U372" i="1" s="1"/>
  <c r="O371" i="1"/>
  <c r="S371" i="1" s="1"/>
  <c r="U371" i="1" s="1"/>
  <c r="O370" i="1"/>
  <c r="S370" i="1" s="1"/>
  <c r="U370" i="1" s="1"/>
  <c r="O369" i="1"/>
  <c r="S369" i="1" s="1"/>
  <c r="U369" i="1" s="1"/>
  <c r="O368" i="1"/>
  <c r="S368" i="1" s="1"/>
  <c r="U368" i="1" s="1"/>
  <c r="O367" i="1"/>
  <c r="S367" i="1" s="1"/>
  <c r="U367" i="1" s="1"/>
  <c r="O366" i="1"/>
  <c r="S366" i="1" s="1"/>
  <c r="U366" i="1" s="1"/>
  <c r="O365" i="1"/>
  <c r="S365" i="1" s="1"/>
  <c r="U365" i="1" s="1"/>
  <c r="O364" i="1"/>
  <c r="S364" i="1" s="1"/>
  <c r="U364" i="1" s="1"/>
  <c r="O363" i="1"/>
  <c r="S363" i="1" s="1"/>
  <c r="U363" i="1" s="1"/>
  <c r="O362" i="1"/>
  <c r="S362" i="1" s="1"/>
  <c r="U362" i="1" s="1"/>
  <c r="O361" i="1"/>
  <c r="S361" i="1" s="1"/>
  <c r="U361" i="1" s="1"/>
  <c r="O360" i="1"/>
  <c r="S360" i="1" s="1"/>
  <c r="U360" i="1" s="1"/>
  <c r="O359" i="1"/>
  <c r="S359" i="1" s="1"/>
  <c r="U359" i="1" s="1"/>
  <c r="O358" i="1"/>
  <c r="S358" i="1" s="1"/>
  <c r="U358" i="1" s="1"/>
  <c r="O357" i="1"/>
  <c r="S357" i="1" s="1"/>
  <c r="U357" i="1" s="1"/>
  <c r="O356" i="1"/>
  <c r="S356" i="1" s="1"/>
  <c r="U356" i="1" s="1"/>
  <c r="O355" i="1"/>
  <c r="S355" i="1" s="1"/>
  <c r="U355" i="1" s="1"/>
  <c r="O354" i="1"/>
  <c r="S354" i="1" s="1"/>
  <c r="U354" i="1" s="1"/>
  <c r="O353" i="1"/>
  <c r="S353" i="1" s="1"/>
  <c r="U353" i="1" s="1"/>
  <c r="O352" i="1"/>
  <c r="S352" i="1" s="1"/>
  <c r="U352" i="1" s="1"/>
  <c r="O351" i="1"/>
  <c r="S351" i="1" s="1"/>
  <c r="U351" i="1" s="1"/>
  <c r="O350" i="1"/>
  <c r="S350" i="1" s="1"/>
  <c r="U350" i="1" s="1"/>
  <c r="O349" i="1"/>
  <c r="S349" i="1" s="1"/>
  <c r="U349" i="1" s="1"/>
  <c r="O348" i="1"/>
  <c r="S348" i="1" s="1"/>
  <c r="U348" i="1" s="1"/>
  <c r="O347" i="1"/>
  <c r="S347" i="1" s="1"/>
  <c r="U347" i="1" s="1"/>
  <c r="O346" i="1"/>
  <c r="S346" i="1" s="1"/>
  <c r="U346" i="1" s="1"/>
  <c r="O345" i="1"/>
  <c r="S345" i="1" s="1"/>
  <c r="U345" i="1" s="1"/>
  <c r="O344" i="1"/>
  <c r="S344" i="1" s="1"/>
  <c r="U344" i="1" s="1"/>
  <c r="O343" i="1"/>
  <c r="S343" i="1" s="1"/>
  <c r="U343" i="1" s="1"/>
  <c r="O342" i="1"/>
  <c r="S342" i="1" s="1"/>
  <c r="U342" i="1" s="1"/>
  <c r="O341" i="1"/>
  <c r="S341" i="1" s="1"/>
  <c r="U341" i="1" s="1"/>
  <c r="U340" i="1"/>
  <c r="O340" i="1"/>
  <c r="S340" i="1" s="1"/>
  <c r="O339" i="1"/>
  <c r="S339" i="1" s="1"/>
  <c r="U339" i="1" s="1"/>
  <c r="O338" i="1"/>
  <c r="S338" i="1" s="1"/>
  <c r="U338" i="1" s="1"/>
  <c r="O337" i="1"/>
  <c r="S337" i="1" s="1"/>
  <c r="U337" i="1" s="1"/>
  <c r="O336" i="1"/>
  <c r="S336" i="1" s="1"/>
  <c r="U336" i="1" s="1"/>
  <c r="O335" i="1"/>
  <c r="S335" i="1" s="1"/>
  <c r="U335" i="1" s="1"/>
  <c r="O334" i="1"/>
  <c r="S334" i="1" s="1"/>
  <c r="U334" i="1" s="1"/>
  <c r="O333" i="1"/>
  <c r="S333" i="1" s="1"/>
  <c r="U333" i="1" s="1"/>
  <c r="O332" i="1"/>
  <c r="S332" i="1" s="1"/>
  <c r="U332" i="1" s="1"/>
  <c r="O331" i="1"/>
  <c r="S331" i="1" s="1"/>
  <c r="U331" i="1" s="1"/>
  <c r="O330" i="1"/>
  <c r="S330" i="1" s="1"/>
  <c r="U330" i="1" s="1"/>
  <c r="O329" i="1"/>
  <c r="S329" i="1" s="1"/>
  <c r="U329" i="1" s="1"/>
  <c r="O328" i="1"/>
  <c r="S328" i="1" s="1"/>
  <c r="U328" i="1" s="1"/>
  <c r="O327" i="1"/>
  <c r="S327" i="1" s="1"/>
  <c r="U327" i="1" s="1"/>
  <c r="O326" i="1"/>
  <c r="S326" i="1" s="1"/>
  <c r="U326" i="1" s="1"/>
  <c r="O325" i="1"/>
  <c r="S325" i="1" s="1"/>
  <c r="U325" i="1" s="1"/>
  <c r="O324" i="1"/>
  <c r="S324" i="1" s="1"/>
  <c r="U324" i="1" s="1"/>
  <c r="O323" i="1"/>
  <c r="S323" i="1" s="1"/>
  <c r="U323" i="1" s="1"/>
  <c r="O322" i="1"/>
  <c r="S322" i="1" s="1"/>
  <c r="U322" i="1" s="1"/>
  <c r="O321" i="1"/>
  <c r="S321" i="1" s="1"/>
  <c r="U321" i="1" s="1"/>
  <c r="O320" i="1"/>
  <c r="S320" i="1" s="1"/>
  <c r="U320" i="1" s="1"/>
  <c r="O319" i="1"/>
  <c r="S319" i="1" s="1"/>
  <c r="U319" i="1" s="1"/>
  <c r="O318" i="1"/>
  <c r="S318" i="1" s="1"/>
  <c r="U318" i="1" s="1"/>
  <c r="O317" i="1"/>
  <c r="S317" i="1" s="1"/>
  <c r="U317" i="1" s="1"/>
  <c r="O316" i="1"/>
  <c r="S316" i="1" s="1"/>
  <c r="U316" i="1" s="1"/>
  <c r="O315" i="1"/>
  <c r="S315" i="1" s="1"/>
  <c r="U315" i="1" s="1"/>
  <c r="O314" i="1"/>
  <c r="S314" i="1" s="1"/>
  <c r="U314" i="1" s="1"/>
  <c r="O313" i="1"/>
  <c r="S313" i="1" s="1"/>
  <c r="U313" i="1" s="1"/>
  <c r="O312" i="1"/>
  <c r="S312" i="1" s="1"/>
  <c r="U312" i="1" s="1"/>
  <c r="O311" i="1"/>
  <c r="S311" i="1" s="1"/>
  <c r="U311" i="1" s="1"/>
  <c r="O310" i="1"/>
  <c r="S310" i="1" s="1"/>
  <c r="U310" i="1" s="1"/>
  <c r="O309" i="1"/>
  <c r="S309" i="1" s="1"/>
  <c r="U309" i="1" s="1"/>
  <c r="O308" i="1"/>
  <c r="S308" i="1" s="1"/>
  <c r="U308" i="1" s="1"/>
  <c r="O307" i="1"/>
  <c r="S307" i="1" s="1"/>
  <c r="U307" i="1" s="1"/>
  <c r="O306" i="1"/>
  <c r="S306" i="1" s="1"/>
  <c r="U306" i="1" s="1"/>
  <c r="O305" i="1"/>
  <c r="S305" i="1" s="1"/>
  <c r="U305" i="1" s="1"/>
  <c r="O304" i="1"/>
  <c r="S304" i="1" s="1"/>
  <c r="U304" i="1" s="1"/>
  <c r="O303" i="1"/>
  <c r="S303" i="1" s="1"/>
  <c r="U303" i="1" s="1"/>
  <c r="O302" i="1"/>
  <c r="S302" i="1" s="1"/>
  <c r="U302" i="1" s="1"/>
  <c r="O301" i="1"/>
  <c r="S301" i="1" s="1"/>
  <c r="U301" i="1" s="1"/>
  <c r="O300" i="1"/>
  <c r="S300" i="1" s="1"/>
  <c r="U300" i="1" s="1"/>
  <c r="O299" i="1"/>
  <c r="S299" i="1" s="1"/>
  <c r="U299" i="1" s="1"/>
  <c r="O298" i="1"/>
  <c r="S298" i="1" s="1"/>
  <c r="U298" i="1" s="1"/>
  <c r="O297" i="1"/>
  <c r="S297" i="1" s="1"/>
  <c r="U297" i="1" s="1"/>
  <c r="O296" i="1"/>
  <c r="S296" i="1" s="1"/>
  <c r="U296" i="1" s="1"/>
  <c r="O295" i="1"/>
  <c r="S295" i="1" s="1"/>
  <c r="U295" i="1" s="1"/>
  <c r="O294" i="1"/>
  <c r="S294" i="1" s="1"/>
  <c r="U294" i="1" s="1"/>
  <c r="O293" i="1"/>
  <c r="S293" i="1" s="1"/>
  <c r="U293" i="1" s="1"/>
  <c r="O292" i="1"/>
  <c r="S292" i="1" s="1"/>
  <c r="U292" i="1" s="1"/>
  <c r="O291" i="1"/>
  <c r="S291" i="1" s="1"/>
  <c r="U291" i="1" s="1"/>
  <c r="O290" i="1"/>
  <c r="S290" i="1" s="1"/>
  <c r="U290" i="1" s="1"/>
  <c r="O289" i="1"/>
  <c r="S289" i="1" s="1"/>
  <c r="U289" i="1" s="1"/>
  <c r="O288" i="1"/>
  <c r="S288" i="1" s="1"/>
  <c r="U288" i="1" s="1"/>
  <c r="O287" i="1"/>
  <c r="S287" i="1" s="1"/>
  <c r="U287" i="1" s="1"/>
  <c r="O286" i="1"/>
  <c r="S286" i="1" s="1"/>
  <c r="U286" i="1" s="1"/>
  <c r="O285" i="1"/>
  <c r="S285" i="1" s="1"/>
  <c r="U285" i="1" s="1"/>
  <c r="O284" i="1"/>
  <c r="S284" i="1" s="1"/>
  <c r="U284" i="1" s="1"/>
  <c r="O283" i="1"/>
  <c r="S283" i="1" s="1"/>
  <c r="U283" i="1" s="1"/>
  <c r="O282" i="1"/>
  <c r="S282" i="1" s="1"/>
  <c r="U282" i="1" s="1"/>
  <c r="O281" i="1"/>
  <c r="S281" i="1" s="1"/>
  <c r="U281" i="1" s="1"/>
  <c r="O280" i="1"/>
  <c r="S280" i="1" s="1"/>
  <c r="U280" i="1" s="1"/>
  <c r="O279" i="1"/>
  <c r="S279" i="1" s="1"/>
  <c r="U279" i="1" s="1"/>
  <c r="O278" i="1"/>
  <c r="S278" i="1" s="1"/>
  <c r="U278" i="1" s="1"/>
  <c r="O277" i="1"/>
  <c r="S277" i="1" s="1"/>
  <c r="U277" i="1" s="1"/>
  <c r="O276" i="1"/>
  <c r="S276" i="1" s="1"/>
  <c r="U276" i="1" s="1"/>
  <c r="O275" i="1"/>
  <c r="S275" i="1" s="1"/>
  <c r="U275" i="1" s="1"/>
  <c r="O274" i="1"/>
  <c r="S274" i="1" s="1"/>
  <c r="U274" i="1" s="1"/>
  <c r="O273" i="1"/>
  <c r="S273" i="1" s="1"/>
  <c r="U273" i="1" s="1"/>
  <c r="O272" i="1"/>
  <c r="S272" i="1" s="1"/>
  <c r="U272" i="1" s="1"/>
  <c r="O271" i="1"/>
  <c r="S271" i="1" s="1"/>
  <c r="U271" i="1" s="1"/>
  <c r="O270" i="1"/>
  <c r="S270" i="1" s="1"/>
  <c r="U270" i="1" s="1"/>
  <c r="O269" i="1"/>
  <c r="S269" i="1" s="1"/>
  <c r="U269" i="1" s="1"/>
  <c r="O268" i="1"/>
  <c r="S268" i="1" s="1"/>
  <c r="U268" i="1" s="1"/>
  <c r="O267" i="1"/>
  <c r="S267" i="1" s="1"/>
  <c r="U267" i="1" s="1"/>
  <c r="O266" i="1"/>
  <c r="S266" i="1" s="1"/>
  <c r="U266" i="1" s="1"/>
  <c r="O265" i="1"/>
  <c r="S265" i="1" s="1"/>
  <c r="U265" i="1" s="1"/>
  <c r="O264" i="1"/>
  <c r="S264" i="1" s="1"/>
  <c r="U264" i="1" s="1"/>
  <c r="O263" i="1"/>
  <c r="S263" i="1" s="1"/>
  <c r="U263" i="1" s="1"/>
  <c r="O262" i="1"/>
  <c r="S262" i="1" s="1"/>
  <c r="U262" i="1" s="1"/>
  <c r="O261" i="1"/>
  <c r="S261" i="1" s="1"/>
  <c r="U261" i="1" s="1"/>
  <c r="O260" i="1"/>
  <c r="S260" i="1" s="1"/>
  <c r="U260" i="1" s="1"/>
  <c r="O259" i="1"/>
  <c r="S259" i="1" s="1"/>
  <c r="U259" i="1" s="1"/>
  <c r="O258" i="1"/>
  <c r="S258" i="1" s="1"/>
  <c r="U258" i="1" s="1"/>
  <c r="O257" i="1"/>
  <c r="S257" i="1" s="1"/>
  <c r="U257" i="1" s="1"/>
  <c r="O256" i="1"/>
  <c r="S256" i="1" s="1"/>
  <c r="U256" i="1" s="1"/>
  <c r="O255" i="1"/>
  <c r="S255" i="1" s="1"/>
  <c r="U255" i="1" s="1"/>
  <c r="S254" i="1"/>
  <c r="U254" i="1" s="1"/>
  <c r="O254" i="1"/>
  <c r="O253" i="1"/>
  <c r="S253" i="1" s="1"/>
  <c r="U253" i="1" s="1"/>
  <c r="O252" i="1"/>
  <c r="S252" i="1" s="1"/>
  <c r="U252" i="1" s="1"/>
  <c r="O251" i="1"/>
  <c r="S251" i="1" s="1"/>
  <c r="U251" i="1" s="1"/>
  <c r="O250" i="1"/>
  <c r="S250" i="1" s="1"/>
  <c r="U250" i="1" s="1"/>
  <c r="O249" i="1"/>
  <c r="S249" i="1" s="1"/>
  <c r="U249" i="1" s="1"/>
  <c r="O248" i="1"/>
  <c r="S248" i="1" s="1"/>
  <c r="U248" i="1" s="1"/>
  <c r="O247" i="1"/>
  <c r="S247" i="1" s="1"/>
  <c r="U247" i="1" s="1"/>
  <c r="O246" i="1"/>
  <c r="S246" i="1" s="1"/>
  <c r="U246" i="1" s="1"/>
  <c r="O245" i="1"/>
  <c r="S245" i="1" s="1"/>
  <c r="U245" i="1" s="1"/>
  <c r="O244" i="1"/>
  <c r="S244" i="1" s="1"/>
  <c r="U244" i="1" s="1"/>
  <c r="O243" i="1"/>
  <c r="S243" i="1" s="1"/>
  <c r="U243" i="1" s="1"/>
  <c r="O242" i="1"/>
  <c r="S242" i="1" s="1"/>
  <c r="U242" i="1" s="1"/>
  <c r="O241" i="1"/>
  <c r="S241" i="1" s="1"/>
  <c r="U241" i="1" s="1"/>
  <c r="O240" i="1"/>
  <c r="S240" i="1" s="1"/>
  <c r="U240" i="1" s="1"/>
  <c r="O239" i="1"/>
  <c r="S239" i="1" s="1"/>
  <c r="U239" i="1" s="1"/>
  <c r="O238" i="1"/>
  <c r="S238" i="1" s="1"/>
  <c r="U238" i="1" s="1"/>
  <c r="O237" i="1"/>
  <c r="S237" i="1" s="1"/>
  <c r="U237" i="1" s="1"/>
  <c r="O236" i="1"/>
  <c r="S236" i="1" s="1"/>
  <c r="U236" i="1" s="1"/>
  <c r="O235" i="1"/>
  <c r="S235" i="1" s="1"/>
  <c r="U235" i="1" s="1"/>
  <c r="O234" i="1"/>
  <c r="S234" i="1" s="1"/>
  <c r="U234" i="1" s="1"/>
  <c r="O233" i="1"/>
  <c r="S233" i="1" s="1"/>
  <c r="U233" i="1" s="1"/>
  <c r="O232" i="1"/>
  <c r="S232" i="1" s="1"/>
  <c r="U232" i="1" s="1"/>
  <c r="O231" i="1"/>
  <c r="S231" i="1" s="1"/>
  <c r="U231" i="1" s="1"/>
  <c r="O230" i="1"/>
  <c r="S230" i="1" s="1"/>
  <c r="U230" i="1" s="1"/>
  <c r="O229" i="1"/>
  <c r="S229" i="1" s="1"/>
  <c r="U229" i="1" s="1"/>
  <c r="O228" i="1"/>
  <c r="S228" i="1" s="1"/>
  <c r="U228" i="1" s="1"/>
  <c r="O227" i="1"/>
  <c r="S227" i="1" s="1"/>
  <c r="U227" i="1" s="1"/>
  <c r="O226" i="1"/>
  <c r="S226" i="1" s="1"/>
  <c r="U226" i="1" s="1"/>
  <c r="O225" i="1"/>
  <c r="S225" i="1" s="1"/>
  <c r="U225" i="1" s="1"/>
  <c r="O224" i="1"/>
  <c r="S224" i="1" s="1"/>
  <c r="U224" i="1" s="1"/>
  <c r="O223" i="1"/>
  <c r="S223" i="1" s="1"/>
  <c r="U223" i="1" s="1"/>
  <c r="O222" i="1"/>
  <c r="S222" i="1" s="1"/>
  <c r="U222" i="1" s="1"/>
  <c r="O221" i="1"/>
  <c r="S221" i="1" s="1"/>
  <c r="U221" i="1" s="1"/>
  <c r="O220" i="1"/>
  <c r="S220" i="1" s="1"/>
  <c r="U220" i="1" s="1"/>
  <c r="O219" i="1"/>
  <c r="S219" i="1" s="1"/>
  <c r="U219" i="1" s="1"/>
  <c r="O218" i="1"/>
  <c r="S218" i="1" s="1"/>
  <c r="U218" i="1" s="1"/>
  <c r="O217" i="1"/>
  <c r="S217" i="1" s="1"/>
  <c r="U217" i="1" s="1"/>
  <c r="O216" i="1"/>
  <c r="S216" i="1" s="1"/>
  <c r="U216" i="1" s="1"/>
  <c r="S215" i="1"/>
  <c r="U215" i="1" s="1"/>
  <c r="O215" i="1"/>
  <c r="O214" i="1"/>
  <c r="S214" i="1" s="1"/>
  <c r="U214" i="1" s="1"/>
  <c r="O213" i="1"/>
  <c r="S213" i="1" s="1"/>
  <c r="U213" i="1" s="1"/>
  <c r="O212" i="1"/>
  <c r="S212" i="1" s="1"/>
  <c r="U212" i="1" s="1"/>
  <c r="O211" i="1"/>
  <c r="S211" i="1" s="1"/>
  <c r="U211" i="1" s="1"/>
  <c r="O210" i="1"/>
  <c r="S210" i="1" s="1"/>
  <c r="U210" i="1" s="1"/>
  <c r="O209" i="1"/>
  <c r="S209" i="1" s="1"/>
  <c r="U209" i="1" s="1"/>
  <c r="S208" i="1"/>
  <c r="U208" i="1" s="1"/>
  <c r="O208" i="1"/>
  <c r="O207" i="1"/>
  <c r="S207" i="1" s="1"/>
  <c r="U207" i="1" s="1"/>
  <c r="O206" i="1"/>
  <c r="S206" i="1" s="1"/>
  <c r="U206" i="1" s="1"/>
  <c r="O205" i="1"/>
  <c r="S205" i="1" s="1"/>
  <c r="U205" i="1" s="1"/>
  <c r="O204" i="1"/>
  <c r="S204" i="1" s="1"/>
  <c r="U204" i="1" s="1"/>
  <c r="O203" i="1"/>
  <c r="S203" i="1" s="1"/>
  <c r="U203" i="1" s="1"/>
  <c r="O202" i="1"/>
  <c r="S202" i="1" s="1"/>
  <c r="U202" i="1" s="1"/>
  <c r="O201" i="1"/>
  <c r="S201" i="1" s="1"/>
  <c r="U201" i="1" s="1"/>
  <c r="O200" i="1"/>
  <c r="S200" i="1" s="1"/>
  <c r="U200" i="1" s="1"/>
  <c r="O199" i="1"/>
  <c r="S199" i="1" s="1"/>
  <c r="U199" i="1" s="1"/>
  <c r="O198" i="1"/>
  <c r="S198" i="1" s="1"/>
  <c r="U198" i="1" s="1"/>
  <c r="O197" i="1"/>
  <c r="S197" i="1" s="1"/>
  <c r="U197" i="1" s="1"/>
  <c r="O196" i="1"/>
  <c r="S196" i="1" s="1"/>
  <c r="U196" i="1" s="1"/>
  <c r="O195" i="1"/>
  <c r="S195" i="1" s="1"/>
  <c r="U195" i="1" s="1"/>
  <c r="O194" i="1"/>
  <c r="S194" i="1" s="1"/>
  <c r="U194" i="1" s="1"/>
  <c r="O193" i="1"/>
  <c r="S193" i="1" s="1"/>
  <c r="U193" i="1" s="1"/>
  <c r="O192" i="1"/>
  <c r="S192" i="1" s="1"/>
  <c r="U192" i="1" s="1"/>
  <c r="O191" i="1"/>
  <c r="S191" i="1" s="1"/>
  <c r="U191" i="1" s="1"/>
  <c r="O190" i="1"/>
  <c r="S190" i="1" s="1"/>
  <c r="U190" i="1" s="1"/>
  <c r="O189" i="1"/>
  <c r="S189" i="1" s="1"/>
  <c r="U189" i="1" s="1"/>
  <c r="O188" i="1"/>
  <c r="S188" i="1" s="1"/>
  <c r="U188" i="1" s="1"/>
  <c r="O187" i="1"/>
  <c r="S187" i="1" s="1"/>
  <c r="U187" i="1" s="1"/>
  <c r="O186" i="1"/>
  <c r="S186" i="1" s="1"/>
  <c r="U186" i="1" s="1"/>
  <c r="O185" i="1"/>
  <c r="S185" i="1" s="1"/>
  <c r="U185" i="1" s="1"/>
  <c r="O184" i="1"/>
  <c r="S184" i="1" s="1"/>
  <c r="U184" i="1" s="1"/>
  <c r="O183" i="1"/>
  <c r="S183" i="1" s="1"/>
  <c r="U183" i="1" s="1"/>
  <c r="O182" i="1"/>
  <c r="S182" i="1" s="1"/>
  <c r="U182" i="1" s="1"/>
  <c r="O181" i="1"/>
  <c r="S181" i="1" s="1"/>
  <c r="U181" i="1" s="1"/>
  <c r="O180" i="1"/>
  <c r="S180" i="1" s="1"/>
  <c r="U180" i="1" s="1"/>
  <c r="O179" i="1"/>
  <c r="S179" i="1" s="1"/>
  <c r="U179" i="1" s="1"/>
  <c r="O178" i="1"/>
  <c r="S178" i="1" s="1"/>
  <c r="U178" i="1" s="1"/>
  <c r="O177" i="1"/>
  <c r="S177" i="1" s="1"/>
  <c r="U177" i="1" s="1"/>
  <c r="O176" i="1"/>
  <c r="S176" i="1" s="1"/>
  <c r="U176" i="1" s="1"/>
  <c r="O175" i="1"/>
  <c r="S175" i="1" s="1"/>
  <c r="U175" i="1" s="1"/>
  <c r="O174" i="1"/>
  <c r="S174" i="1" s="1"/>
  <c r="U174" i="1" s="1"/>
  <c r="O173" i="1"/>
  <c r="S173" i="1" s="1"/>
  <c r="U173" i="1" s="1"/>
  <c r="O172" i="1"/>
  <c r="S172" i="1" s="1"/>
  <c r="U172" i="1" s="1"/>
  <c r="O171" i="1"/>
  <c r="S171" i="1" s="1"/>
  <c r="U171" i="1" s="1"/>
  <c r="O170" i="1"/>
  <c r="S170" i="1" s="1"/>
  <c r="U170" i="1" s="1"/>
  <c r="O169" i="1"/>
  <c r="S169" i="1" s="1"/>
  <c r="U169" i="1" s="1"/>
  <c r="O168" i="1"/>
  <c r="S168" i="1" s="1"/>
  <c r="U168" i="1" s="1"/>
  <c r="O167" i="1"/>
  <c r="S167" i="1" s="1"/>
  <c r="U167" i="1" s="1"/>
  <c r="O166" i="1"/>
  <c r="S166" i="1" s="1"/>
  <c r="U166" i="1" s="1"/>
  <c r="O165" i="1"/>
  <c r="S165" i="1" s="1"/>
  <c r="U165" i="1" s="1"/>
  <c r="O164" i="1"/>
  <c r="S164" i="1" s="1"/>
  <c r="U164" i="1" s="1"/>
  <c r="O163" i="1"/>
  <c r="S163" i="1" s="1"/>
  <c r="U163" i="1" s="1"/>
  <c r="O162" i="1"/>
  <c r="S162" i="1" s="1"/>
  <c r="U162" i="1" s="1"/>
  <c r="O161" i="1"/>
  <c r="S161" i="1" s="1"/>
  <c r="U161" i="1" s="1"/>
  <c r="O160" i="1"/>
  <c r="S160" i="1" s="1"/>
  <c r="U160" i="1" s="1"/>
  <c r="S159" i="1"/>
  <c r="U159" i="1" s="1"/>
  <c r="O159" i="1"/>
  <c r="O158" i="1"/>
  <c r="S158" i="1" s="1"/>
  <c r="U158" i="1" s="1"/>
  <c r="O157" i="1"/>
  <c r="S157" i="1" s="1"/>
  <c r="U157" i="1" s="1"/>
  <c r="O156" i="1"/>
  <c r="S156" i="1" s="1"/>
  <c r="U156" i="1" s="1"/>
  <c r="O155" i="1"/>
  <c r="S155" i="1" s="1"/>
  <c r="U155" i="1" s="1"/>
  <c r="O154" i="1"/>
  <c r="S154" i="1" s="1"/>
  <c r="U154" i="1" s="1"/>
  <c r="O153" i="1"/>
  <c r="S153" i="1" s="1"/>
  <c r="U153" i="1" s="1"/>
  <c r="O152" i="1"/>
  <c r="S152" i="1" s="1"/>
  <c r="U152" i="1" s="1"/>
  <c r="O151" i="1"/>
  <c r="S151" i="1" s="1"/>
  <c r="U151" i="1" s="1"/>
  <c r="O150" i="1"/>
  <c r="S150" i="1" s="1"/>
  <c r="U150" i="1" s="1"/>
  <c r="O149" i="1"/>
  <c r="S149" i="1" s="1"/>
  <c r="U149" i="1" s="1"/>
  <c r="O148" i="1"/>
  <c r="S148" i="1" s="1"/>
  <c r="U148" i="1" s="1"/>
  <c r="O147" i="1"/>
  <c r="S147" i="1" s="1"/>
  <c r="U147" i="1" s="1"/>
  <c r="O146" i="1"/>
  <c r="S146" i="1" s="1"/>
  <c r="U146" i="1" s="1"/>
  <c r="O145" i="1"/>
  <c r="S145" i="1" s="1"/>
  <c r="U145" i="1" s="1"/>
  <c r="O144" i="1"/>
  <c r="S144" i="1" s="1"/>
  <c r="U144" i="1" s="1"/>
  <c r="O143" i="1"/>
  <c r="S143" i="1" s="1"/>
  <c r="U143" i="1" s="1"/>
  <c r="O142" i="1"/>
  <c r="S142" i="1" s="1"/>
  <c r="U142" i="1" s="1"/>
  <c r="O141" i="1"/>
  <c r="S141" i="1" s="1"/>
  <c r="U141" i="1" s="1"/>
  <c r="O140" i="1"/>
  <c r="S140" i="1" s="1"/>
  <c r="U140" i="1" s="1"/>
  <c r="O139" i="1"/>
  <c r="S139" i="1" s="1"/>
  <c r="U139" i="1" s="1"/>
  <c r="O138" i="1"/>
  <c r="S138" i="1" s="1"/>
  <c r="U138" i="1" s="1"/>
  <c r="O137" i="1"/>
  <c r="S137" i="1" s="1"/>
  <c r="T136" i="1"/>
  <c r="R136" i="1"/>
  <c r="Q136" i="1"/>
  <c r="P136" i="1"/>
  <c r="P17" i="1" s="1"/>
  <c r="N136" i="1"/>
  <c r="M136" i="1"/>
  <c r="L136" i="1"/>
  <c r="K136" i="1"/>
  <c r="J136" i="1"/>
  <c r="I136" i="1"/>
  <c r="H136" i="1"/>
  <c r="O135" i="1"/>
  <c r="S135" i="1" s="1"/>
  <c r="U135" i="1" s="1"/>
  <c r="O134" i="1"/>
  <c r="S134" i="1" s="1"/>
  <c r="U134" i="1" s="1"/>
  <c r="O133" i="1"/>
  <c r="S133" i="1" s="1"/>
  <c r="U133" i="1" s="1"/>
  <c r="O132" i="1"/>
  <c r="S132" i="1" s="1"/>
  <c r="U132" i="1" s="1"/>
  <c r="O131" i="1"/>
  <c r="S131" i="1" s="1"/>
  <c r="U131" i="1" s="1"/>
  <c r="O130" i="1"/>
  <c r="S130" i="1" s="1"/>
  <c r="U130" i="1" s="1"/>
  <c r="O129" i="1"/>
  <c r="S129" i="1" s="1"/>
  <c r="U129" i="1" s="1"/>
  <c r="O128" i="1"/>
  <c r="S128" i="1" s="1"/>
  <c r="U128" i="1" s="1"/>
  <c r="O127" i="1"/>
  <c r="S127" i="1" s="1"/>
  <c r="U127" i="1" s="1"/>
  <c r="O126" i="1"/>
  <c r="S126" i="1" s="1"/>
  <c r="U126" i="1" s="1"/>
  <c r="O125" i="1"/>
  <c r="S125" i="1" s="1"/>
  <c r="U125" i="1" s="1"/>
  <c r="O124" i="1"/>
  <c r="S124" i="1" s="1"/>
  <c r="U124" i="1" s="1"/>
  <c r="O123" i="1"/>
  <c r="S123" i="1" s="1"/>
  <c r="U123" i="1" s="1"/>
  <c r="O122" i="1"/>
  <c r="S122" i="1" s="1"/>
  <c r="U122" i="1" s="1"/>
  <c r="O121" i="1"/>
  <c r="S121" i="1" s="1"/>
  <c r="U121" i="1" s="1"/>
  <c r="O120" i="1"/>
  <c r="S120" i="1" s="1"/>
  <c r="U120" i="1" s="1"/>
  <c r="O119" i="1"/>
  <c r="S119" i="1" s="1"/>
  <c r="U119" i="1" s="1"/>
  <c r="O118" i="1"/>
  <c r="S118" i="1" s="1"/>
  <c r="U118" i="1" s="1"/>
  <c r="O117" i="1"/>
  <c r="S117" i="1" s="1"/>
  <c r="U117" i="1" s="1"/>
  <c r="O116" i="1"/>
  <c r="S116" i="1" s="1"/>
  <c r="U116" i="1" s="1"/>
  <c r="O115" i="1"/>
  <c r="S115" i="1" s="1"/>
  <c r="U115" i="1" s="1"/>
  <c r="O114" i="1"/>
  <c r="S114" i="1" s="1"/>
  <c r="U114" i="1" s="1"/>
  <c r="O113" i="1"/>
  <c r="S113" i="1" s="1"/>
  <c r="U113" i="1" s="1"/>
  <c r="O112" i="1"/>
  <c r="S112" i="1" s="1"/>
  <c r="U112" i="1" s="1"/>
  <c r="O111" i="1"/>
  <c r="S111" i="1" s="1"/>
  <c r="U111" i="1" s="1"/>
  <c r="O110" i="1"/>
  <c r="S110" i="1" s="1"/>
  <c r="U110" i="1" s="1"/>
  <c r="O109" i="1"/>
  <c r="S109" i="1" s="1"/>
  <c r="U109" i="1" s="1"/>
  <c r="O108" i="1"/>
  <c r="S108" i="1" s="1"/>
  <c r="U108" i="1" s="1"/>
  <c r="O107" i="1"/>
  <c r="S107" i="1" s="1"/>
  <c r="U107" i="1" s="1"/>
  <c r="O106" i="1"/>
  <c r="S106" i="1" s="1"/>
  <c r="U106" i="1" s="1"/>
  <c r="O105" i="1"/>
  <c r="S105" i="1" s="1"/>
  <c r="U105" i="1" s="1"/>
  <c r="O104" i="1"/>
  <c r="S104" i="1" s="1"/>
  <c r="U104" i="1" s="1"/>
  <c r="O103" i="1"/>
  <c r="S103" i="1" s="1"/>
  <c r="U103" i="1" s="1"/>
  <c r="O102" i="1"/>
  <c r="S102" i="1" s="1"/>
  <c r="U102" i="1" s="1"/>
  <c r="O101" i="1"/>
  <c r="S101" i="1" s="1"/>
  <c r="U101" i="1" s="1"/>
  <c r="O100" i="1"/>
  <c r="S100" i="1" s="1"/>
  <c r="U100" i="1" s="1"/>
  <c r="O99" i="1"/>
  <c r="S99" i="1" s="1"/>
  <c r="U99" i="1" s="1"/>
  <c r="O98" i="1"/>
  <c r="S98" i="1" s="1"/>
  <c r="U98" i="1" s="1"/>
  <c r="O97" i="1"/>
  <c r="S97" i="1" s="1"/>
  <c r="U97" i="1" s="1"/>
  <c r="O96" i="1"/>
  <c r="S96" i="1" s="1"/>
  <c r="U96" i="1" s="1"/>
  <c r="O95" i="1"/>
  <c r="S95" i="1" s="1"/>
  <c r="U95" i="1" s="1"/>
  <c r="O94" i="1"/>
  <c r="S94" i="1" s="1"/>
  <c r="U94" i="1" s="1"/>
  <c r="O93" i="1"/>
  <c r="S93" i="1" s="1"/>
  <c r="U93" i="1" s="1"/>
  <c r="O92" i="1"/>
  <c r="S92" i="1" s="1"/>
  <c r="U92" i="1" s="1"/>
  <c r="O91" i="1"/>
  <c r="S91" i="1" s="1"/>
  <c r="U91" i="1" s="1"/>
  <c r="O90" i="1"/>
  <c r="S90" i="1" s="1"/>
  <c r="U90" i="1" s="1"/>
  <c r="O89" i="1"/>
  <c r="S89" i="1" s="1"/>
  <c r="U89" i="1" s="1"/>
  <c r="O88" i="1"/>
  <c r="S88" i="1" s="1"/>
  <c r="U88" i="1" s="1"/>
  <c r="O87" i="1"/>
  <c r="S87" i="1" s="1"/>
  <c r="U87" i="1" s="1"/>
  <c r="O86" i="1"/>
  <c r="S86" i="1" s="1"/>
  <c r="T85" i="1"/>
  <c r="R85" i="1"/>
  <c r="R14" i="1" s="1"/>
  <c r="Q85" i="1"/>
  <c r="Q14" i="1" s="1"/>
  <c r="P85" i="1"/>
  <c r="P14" i="1" s="1"/>
  <c r="N85" i="1"/>
  <c r="N14" i="1" s="1"/>
  <c r="M85" i="1"/>
  <c r="M14" i="1" s="1"/>
  <c r="L85" i="1"/>
  <c r="L14" i="1" s="1"/>
  <c r="K85" i="1"/>
  <c r="K14" i="1" s="1"/>
  <c r="J85" i="1"/>
  <c r="J14" i="1" s="1"/>
  <c r="I85" i="1"/>
  <c r="I14" i="1" s="1"/>
  <c r="H85" i="1"/>
  <c r="H14" i="1" s="1"/>
  <c r="O84" i="1"/>
  <c r="S84" i="1" s="1"/>
  <c r="U84" i="1" s="1"/>
  <c r="O83" i="1"/>
  <c r="S83" i="1" s="1"/>
  <c r="U83" i="1" s="1"/>
  <c r="O82" i="1"/>
  <c r="S82" i="1" s="1"/>
  <c r="U82" i="1" s="1"/>
  <c r="O81" i="1"/>
  <c r="S81" i="1" s="1"/>
  <c r="U81" i="1" s="1"/>
  <c r="O80" i="1"/>
  <c r="S80" i="1" s="1"/>
  <c r="U80" i="1" s="1"/>
  <c r="O79" i="1"/>
  <c r="S79" i="1" s="1"/>
  <c r="U79" i="1" s="1"/>
  <c r="O78" i="1"/>
  <c r="S78" i="1" s="1"/>
  <c r="U78" i="1" s="1"/>
  <c r="O77" i="1"/>
  <c r="S77" i="1" s="1"/>
  <c r="U77" i="1" s="1"/>
  <c r="O76" i="1"/>
  <c r="S76" i="1" s="1"/>
  <c r="U76" i="1" s="1"/>
  <c r="S75" i="1"/>
  <c r="U75" i="1" s="1"/>
  <c r="O75" i="1"/>
  <c r="O74" i="1"/>
  <c r="S74" i="1" s="1"/>
  <c r="U74" i="1" s="1"/>
  <c r="O73" i="1"/>
  <c r="S73" i="1" s="1"/>
  <c r="U73" i="1" s="1"/>
  <c r="O72" i="1"/>
  <c r="S72" i="1" s="1"/>
  <c r="U72" i="1" s="1"/>
  <c r="O71" i="1"/>
  <c r="S71" i="1" s="1"/>
  <c r="U71" i="1" s="1"/>
  <c r="O70" i="1"/>
  <c r="S70" i="1" s="1"/>
  <c r="U70" i="1" s="1"/>
  <c r="O69" i="1"/>
  <c r="S69" i="1" s="1"/>
  <c r="U69" i="1" s="1"/>
  <c r="O68" i="1"/>
  <c r="S68" i="1" s="1"/>
  <c r="U68" i="1" s="1"/>
  <c r="O67" i="1"/>
  <c r="S67" i="1" s="1"/>
  <c r="U67" i="1" s="1"/>
  <c r="O66" i="1"/>
  <c r="S66" i="1" s="1"/>
  <c r="U66" i="1" s="1"/>
  <c r="O65" i="1"/>
  <c r="S65" i="1" s="1"/>
  <c r="U65" i="1" s="1"/>
  <c r="O64" i="1"/>
  <c r="S64" i="1" s="1"/>
  <c r="U64" i="1" s="1"/>
  <c r="O63" i="1"/>
  <c r="S63" i="1" s="1"/>
  <c r="U63" i="1" s="1"/>
  <c r="O62" i="1"/>
  <c r="S62" i="1" s="1"/>
  <c r="U62" i="1" s="1"/>
  <c r="O61" i="1"/>
  <c r="S61" i="1" s="1"/>
  <c r="U61" i="1" s="1"/>
  <c r="O60" i="1"/>
  <c r="S60" i="1" s="1"/>
  <c r="U60" i="1" s="1"/>
  <c r="O59" i="1"/>
  <c r="S59" i="1" s="1"/>
  <c r="U59" i="1" s="1"/>
  <c r="O58" i="1"/>
  <c r="S58" i="1" s="1"/>
  <c r="U58" i="1" s="1"/>
  <c r="O57" i="1"/>
  <c r="S57" i="1" s="1"/>
  <c r="U57" i="1" s="1"/>
  <c r="O56" i="1"/>
  <c r="S56" i="1" s="1"/>
  <c r="U56" i="1" s="1"/>
  <c r="O55" i="1"/>
  <c r="S55" i="1" s="1"/>
  <c r="U55" i="1" s="1"/>
  <c r="O54" i="1"/>
  <c r="S54" i="1" s="1"/>
  <c r="U54" i="1" s="1"/>
  <c r="O53" i="1"/>
  <c r="S53" i="1" s="1"/>
  <c r="U53" i="1" s="1"/>
  <c r="O52" i="1"/>
  <c r="S52" i="1" s="1"/>
  <c r="U52" i="1" s="1"/>
  <c r="O51" i="1"/>
  <c r="S51" i="1" s="1"/>
  <c r="U51" i="1" s="1"/>
  <c r="O50" i="1"/>
  <c r="S50" i="1" s="1"/>
  <c r="U50" i="1" s="1"/>
  <c r="O49" i="1"/>
  <c r="S49" i="1" s="1"/>
  <c r="U49" i="1" s="1"/>
  <c r="O48" i="1"/>
  <c r="S48" i="1" s="1"/>
  <c r="U48" i="1" s="1"/>
  <c r="O47" i="1"/>
  <c r="S47" i="1" s="1"/>
  <c r="U47" i="1" s="1"/>
  <c r="O46" i="1"/>
  <c r="S46" i="1" s="1"/>
  <c r="U46" i="1" s="1"/>
  <c r="O45" i="1"/>
  <c r="S45" i="1" s="1"/>
  <c r="U45" i="1" s="1"/>
  <c r="O44" i="1"/>
  <c r="S44" i="1" s="1"/>
  <c r="U44" i="1" s="1"/>
  <c r="O43" i="1"/>
  <c r="S43" i="1" s="1"/>
  <c r="U43" i="1" s="1"/>
  <c r="O42" i="1"/>
  <c r="S42" i="1" s="1"/>
  <c r="U42" i="1" s="1"/>
  <c r="O41" i="1"/>
  <c r="S41" i="1" s="1"/>
  <c r="U41" i="1" s="1"/>
  <c r="O40" i="1"/>
  <c r="S40" i="1" s="1"/>
  <c r="U40" i="1" s="1"/>
  <c r="O39" i="1"/>
  <c r="S39" i="1" s="1"/>
  <c r="U39" i="1" s="1"/>
  <c r="O38" i="1"/>
  <c r="S38" i="1" s="1"/>
  <c r="U38" i="1" s="1"/>
  <c r="O37" i="1"/>
  <c r="S37" i="1" s="1"/>
  <c r="U37" i="1" s="1"/>
  <c r="O36" i="1"/>
  <c r="S36" i="1" s="1"/>
  <c r="U36" i="1" s="1"/>
  <c r="O35" i="1"/>
  <c r="S35" i="1" s="1"/>
  <c r="U35" i="1" s="1"/>
  <c r="O34" i="1"/>
  <c r="S34" i="1" s="1"/>
  <c r="U34" i="1" s="1"/>
  <c r="O33" i="1"/>
  <c r="S33" i="1" s="1"/>
  <c r="U33" i="1" s="1"/>
  <c r="O32" i="1"/>
  <c r="S32" i="1" s="1"/>
  <c r="U32" i="1" s="1"/>
  <c r="O31" i="1"/>
  <c r="S31" i="1" s="1"/>
  <c r="U31" i="1" s="1"/>
  <c r="O30" i="1"/>
  <c r="S30" i="1" s="1"/>
  <c r="U30" i="1" s="1"/>
  <c r="O29" i="1"/>
  <c r="S29" i="1" s="1"/>
  <c r="U29" i="1" s="1"/>
  <c r="O28" i="1"/>
  <c r="S28" i="1" s="1"/>
  <c r="T27" i="1"/>
  <c r="T12" i="1" s="1"/>
  <c r="R27" i="1"/>
  <c r="R12" i="1" s="1"/>
  <c r="Q27" i="1"/>
  <c r="Q12" i="1" s="1"/>
  <c r="P27" i="1"/>
  <c r="P12" i="1" s="1"/>
  <c r="N27" i="1"/>
  <c r="M27" i="1"/>
  <c r="L27" i="1"/>
  <c r="L12" i="1" s="1"/>
  <c r="K27" i="1"/>
  <c r="K12" i="1" s="1"/>
  <c r="J27" i="1"/>
  <c r="I27" i="1"/>
  <c r="I12" i="1" s="1"/>
  <c r="H27" i="1"/>
  <c r="H12" i="1" s="1"/>
  <c r="O26" i="1"/>
  <c r="S26" i="1" s="1"/>
  <c r="S27" i="1" s="1"/>
  <c r="S12" i="1" s="1"/>
  <c r="T25" i="1"/>
  <c r="T13" i="1" s="1"/>
  <c r="R25" i="1"/>
  <c r="R13" i="1" s="1"/>
  <c r="Q25" i="1"/>
  <c r="P25" i="1"/>
  <c r="N25" i="1"/>
  <c r="M25" i="1"/>
  <c r="M13" i="1" s="1"/>
  <c r="L25" i="1"/>
  <c r="L13" i="1" s="1"/>
  <c r="K25" i="1"/>
  <c r="J25" i="1"/>
  <c r="I25" i="1"/>
  <c r="H25" i="1"/>
  <c r="O24" i="1"/>
  <c r="T14" i="1"/>
  <c r="N13" i="1"/>
  <c r="J13" i="1"/>
  <c r="N12" i="1"/>
  <c r="M12" i="1"/>
  <c r="J12" i="1"/>
  <c r="R17" i="1" l="1"/>
  <c r="H17" i="1"/>
  <c r="I17" i="1"/>
  <c r="M15" i="1"/>
  <c r="N15" i="1"/>
  <c r="K1393" i="1"/>
  <c r="O27" i="1"/>
  <c r="O12" i="1" s="1"/>
  <c r="M17" i="1"/>
  <c r="M19" i="1" s="1"/>
  <c r="L17" i="1"/>
  <c r="R1393" i="1"/>
  <c r="T15" i="1"/>
  <c r="T19" i="1" s="1"/>
  <c r="K13" i="1"/>
  <c r="K15" i="1" s="1"/>
  <c r="J1393" i="1"/>
  <c r="K17" i="1"/>
  <c r="N17" i="1"/>
  <c r="N19" i="1" s="1"/>
  <c r="R15" i="1"/>
  <c r="R19" i="1" s="1"/>
  <c r="Q1393" i="1"/>
  <c r="Q13" i="1"/>
  <c r="Q15" i="1" s="1"/>
  <c r="Q19" i="1" s="1"/>
  <c r="I1393" i="1"/>
  <c r="S1188" i="1"/>
  <c r="U137" i="1"/>
  <c r="U1188" i="1" s="1"/>
  <c r="H1393" i="1"/>
  <c r="H13" i="1"/>
  <c r="H15" i="1" s="1"/>
  <c r="H19" i="1" s="1"/>
  <c r="J15" i="1"/>
  <c r="J19" i="1" s="1"/>
  <c r="S85" i="1"/>
  <c r="S14" i="1" s="1"/>
  <c r="S136" i="1"/>
  <c r="O136" i="1"/>
  <c r="P1393" i="1"/>
  <c r="P13" i="1"/>
  <c r="P15" i="1" s="1"/>
  <c r="P19" i="1" s="1"/>
  <c r="U28" i="1"/>
  <c r="U85" i="1" s="1"/>
  <c r="U14" i="1" s="1"/>
  <c r="U86" i="1"/>
  <c r="U136" i="1" s="1"/>
  <c r="L15" i="1"/>
  <c r="L19" i="1" s="1"/>
  <c r="I13" i="1"/>
  <c r="I15" i="1" s="1"/>
  <c r="I19" i="1" s="1"/>
  <c r="U26" i="1"/>
  <c r="U27" i="1" s="1"/>
  <c r="U12" i="1" s="1"/>
  <c r="O85" i="1"/>
  <c r="O14" i="1" s="1"/>
  <c r="O1188" i="1"/>
  <c r="L1393" i="1"/>
  <c r="T1393" i="1"/>
  <c r="M1393" i="1"/>
  <c r="N1393" i="1"/>
  <c r="S24" i="1"/>
  <c r="O25" i="1"/>
  <c r="O13" i="1" s="1"/>
  <c r="S1189" i="1"/>
  <c r="O1392" i="1"/>
  <c r="K19" i="1" l="1"/>
  <c r="O17" i="1"/>
  <c r="O15" i="1"/>
  <c r="O1393" i="1"/>
  <c r="S1392" i="1"/>
  <c r="S17" i="1" s="1"/>
  <c r="U1189" i="1"/>
  <c r="U1392" i="1" s="1"/>
  <c r="U17" i="1" s="1"/>
  <c r="U24" i="1"/>
  <c r="S25" i="1"/>
  <c r="S13" i="1" s="1"/>
  <c r="S15" i="1" s="1"/>
  <c r="O19" i="1" l="1"/>
  <c r="S19" i="1"/>
  <c r="U25" i="1"/>
  <c r="U13" i="1" s="1"/>
  <c r="U15" i="1" s="1"/>
  <c r="U19" i="1" s="1"/>
  <c r="S1393" i="1"/>
  <c r="U1393" i="1" l="1"/>
</calcChain>
</file>

<file path=xl/sharedStrings.xml><?xml version="1.0" encoding="utf-8"?>
<sst xmlns="http://schemas.openxmlformats.org/spreadsheetml/2006/main" count="5558" uniqueCount="4189">
  <si>
    <t>Teacher Retirement System of Texas Pension Trust Fund</t>
  </si>
  <si>
    <t>Measurement Period - Fiscal Year Ended August 31, 2015</t>
  </si>
  <si>
    <t>Reporting Year - Fiscal Year 2016</t>
  </si>
  <si>
    <t>STATE OF TEXAS</t>
  </si>
  <si>
    <t>State Matching Funds:</t>
  </si>
  <si>
    <t>Non-Employer Contributing Entity</t>
  </si>
  <si>
    <t xml:space="preserve">Employer  </t>
  </si>
  <si>
    <t>Higher Education Portion</t>
  </si>
  <si>
    <t>Total - STATE OF TEXAS</t>
  </si>
  <si>
    <t>ALL OTHER EMPLOYERS</t>
  </si>
  <si>
    <t>GRAND TOTAL</t>
  </si>
  <si>
    <t>PLAN CALCULATES</t>
  </si>
  <si>
    <t>EMPLOYER CALCULATES</t>
  </si>
  <si>
    <t>TOTAL</t>
  </si>
  <si>
    <t>Current Year Expensing of Current Year Layer of Deferred (Inflows) Outflows for Differences in:</t>
  </si>
  <si>
    <t>CY Exp of CY Layer of Def (Ins) Outs for Diff in:</t>
  </si>
  <si>
    <t>Current Year Expensing of Prior Year Layer(s) of Deferred (Inflows) Outflows for Differences in:</t>
  </si>
  <si>
    <t>Sort Seq</t>
  </si>
  <si>
    <t>RE Type</t>
  </si>
  <si>
    <t>RE #</t>
  </si>
  <si>
    <t>TEA #</t>
  </si>
  <si>
    <t>Agency #</t>
  </si>
  <si>
    <t>Participating Employer
(1)</t>
  </si>
  <si>
    <t>Service Cost
(2)</t>
  </si>
  <si>
    <t>Interest Cost
(3)</t>
  </si>
  <si>
    <t>Benefit Changes
(4)</t>
  </si>
  <si>
    <t>Projected Investment Earnings
(5)</t>
  </si>
  <si>
    <t>Member Contributions
(6)</t>
  </si>
  <si>
    <t>Admin Expenses
(7)</t>
  </si>
  <si>
    <t>Other
(8)</t>
  </si>
  <si>
    <t>Subtotal
(9)</t>
  </si>
  <si>
    <t>Expected and Actual Actuarial Experience
(10)</t>
  </si>
  <si>
    <t>Changes in Actuarial Assumptions
(11)</t>
  </si>
  <si>
    <t>Projected and Actual Investment Earnings
(12)</t>
  </si>
  <si>
    <t>Subtotal Plan Level Pension Expense 
(13)</t>
  </si>
  <si>
    <t>Expected and Actual Actuarial Experience
(16)</t>
  </si>
  <si>
    <t>Changes in Actuarial Assumptions
(17)</t>
  </si>
  <si>
    <t>Projected and Actual Investment Earnings
(18)</t>
  </si>
  <si>
    <t>Grand Total Pension Expense (Plan &amp; Employer)
(21)</t>
  </si>
  <si>
    <t>TXHE</t>
  </si>
  <si>
    <t>STATE OF TX AS EMPLOYER FOR HIGHER ED - STATE MATCH</t>
  </si>
  <si>
    <t>TXHE Total</t>
  </si>
  <si>
    <t>TXNECE</t>
  </si>
  <si>
    <t>STATE OF TX AS NON EMPLOYER CONTRIBUTING ENTITY (NECE)</t>
  </si>
  <si>
    <t>TXNECE Total</t>
  </si>
  <si>
    <t>Higher Education</t>
  </si>
  <si>
    <t>1546</t>
  </si>
  <si>
    <t>226737</t>
  </si>
  <si>
    <t>737</t>
  </si>
  <si>
    <t>ANGELO STATE UNIVERSITY</t>
  </si>
  <si>
    <t>2219</t>
  </si>
  <si>
    <t>123789</t>
  </si>
  <si>
    <t>789</t>
  </si>
  <si>
    <t>LAMAR INST OF TECHNOLOGY</t>
  </si>
  <si>
    <t>2218</t>
  </si>
  <si>
    <t>181787</t>
  </si>
  <si>
    <t>787</t>
  </si>
  <si>
    <t>LAMAR STATE COLLEGE-ORANGE</t>
  </si>
  <si>
    <t>2186</t>
  </si>
  <si>
    <t>123788</t>
  </si>
  <si>
    <t>788</t>
  </si>
  <si>
    <t>LAMAR STATE COLLEGE-PORT A</t>
  </si>
  <si>
    <t>1375</t>
  </si>
  <si>
    <t>123734</t>
  </si>
  <si>
    <t>734</t>
  </si>
  <si>
    <t>LAMAR UNIVERSITY-BEAUMONT</t>
  </si>
  <si>
    <t>1338</t>
  </si>
  <si>
    <t>243735</t>
  </si>
  <si>
    <t>735</t>
  </si>
  <si>
    <t>MIDWESTERN STATE UNIVERSIT</t>
  </si>
  <si>
    <t>0007</t>
  </si>
  <si>
    <t>237715</t>
  </si>
  <si>
    <t>715</t>
  </si>
  <si>
    <t>PRAIRIE VIEW A &amp; M UNIV</t>
  </si>
  <si>
    <t>0008</t>
  </si>
  <si>
    <t>236753</t>
  </si>
  <si>
    <t>753</t>
  </si>
  <si>
    <t>SAM HOUSTON STATE UNIV</t>
  </si>
  <si>
    <t>0017</t>
  </si>
  <si>
    <t>174755</t>
  </si>
  <si>
    <t>755</t>
  </si>
  <si>
    <t>STEPHEN F AUSTIN STATE U</t>
  </si>
  <si>
    <t>0018</t>
  </si>
  <si>
    <t>022756</t>
  </si>
  <si>
    <t>756</t>
  </si>
  <si>
    <t>SUL ROSS STATE UNIVERSITY</t>
  </si>
  <si>
    <t>0004</t>
  </si>
  <si>
    <t>072713</t>
  </si>
  <si>
    <t>713</t>
  </si>
  <si>
    <t>TARLETON STATE UNIVERSITY</t>
  </si>
  <si>
    <t>0029</t>
  </si>
  <si>
    <t>021555</t>
  </si>
  <si>
    <t>555</t>
  </si>
  <si>
    <t>TEXAS A&amp;M AGRILIFE EXTENSI</t>
  </si>
  <si>
    <t>0028</t>
  </si>
  <si>
    <t>021556</t>
  </si>
  <si>
    <t>556</t>
  </si>
  <si>
    <t>TEXAS A&amp;M AGRILIFE RESEARC</t>
  </si>
  <si>
    <t>0031</t>
  </si>
  <si>
    <t>021712</t>
  </si>
  <si>
    <t>712</t>
  </si>
  <si>
    <t>TEXAS A&amp;M ENG EXP STATION</t>
  </si>
  <si>
    <t>0033</t>
  </si>
  <si>
    <t>021716</t>
  </si>
  <si>
    <t>716</t>
  </si>
  <si>
    <t>TEXAS A&amp;M ENG EXT SERVICE</t>
  </si>
  <si>
    <t>0030</t>
  </si>
  <si>
    <t>021576</t>
  </si>
  <si>
    <t>576</t>
  </si>
  <si>
    <t>TEXAS A&amp;M FOREST SERVICE</t>
  </si>
  <si>
    <t>1871</t>
  </si>
  <si>
    <t>240761</t>
  </si>
  <si>
    <t>761</t>
  </si>
  <si>
    <t>TEXAS A&amp;M INTERNATIONAL UN</t>
  </si>
  <si>
    <t>0034</t>
  </si>
  <si>
    <t>021727</t>
  </si>
  <si>
    <t>727</t>
  </si>
  <si>
    <t>TEXAS A&amp;M TRANSPORTATION I</t>
  </si>
  <si>
    <t>0001</t>
  </si>
  <si>
    <t>021711</t>
  </si>
  <si>
    <t>711</t>
  </si>
  <si>
    <t>TEXAS A&amp;M UNIVERSITY</t>
  </si>
  <si>
    <t>2301</t>
  </si>
  <si>
    <t>014770</t>
  </si>
  <si>
    <t>770</t>
  </si>
  <si>
    <t>TEXAS A&amp;M UNIVERSITY - CEN</t>
  </si>
  <si>
    <t>0003</t>
  </si>
  <si>
    <t>116751</t>
  </si>
  <si>
    <t>751</t>
  </si>
  <si>
    <t>TEXAS A&amp;M UNIVERSITY - COM</t>
  </si>
  <si>
    <t>1866</t>
  </si>
  <si>
    <t>178760</t>
  </si>
  <si>
    <t>760</t>
  </si>
  <si>
    <t>TEXAS A&amp;M UNIVERSITY - COR</t>
  </si>
  <si>
    <t>0032</t>
  </si>
  <si>
    <t>084718</t>
  </si>
  <si>
    <t>718</t>
  </si>
  <si>
    <t>TEXAS A&amp;M UNIVERSITY - GAL</t>
  </si>
  <si>
    <t>0020</t>
  </si>
  <si>
    <t>137732</t>
  </si>
  <si>
    <t>732</t>
  </si>
  <si>
    <t>TEXAS A&amp;M UNIVERSITY - KIN</t>
  </si>
  <si>
    <t>2302</t>
  </si>
  <si>
    <t>015749</t>
  </si>
  <si>
    <t>749</t>
  </si>
  <si>
    <t>TEXAS A&amp;M UNIVERSITY - SAN</t>
  </si>
  <si>
    <t>2204</t>
  </si>
  <si>
    <t>021709</t>
  </si>
  <si>
    <t>710</t>
  </si>
  <si>
    <t>TEXAS A&amp;M UNIVERSITY SYSTE</t>
  </si>
  <si>
    <t>2021</t>
  </si>
  <si>
    <t>021710</t>
  </si>
  <si>
    <t>709</t>
  </si>
  <si>
    <t>2024</t>
  </si>
  <si>
    <t>019764</t>
  </si>
  <si>
    <t>764</t>
  </si>
  <si>
    <t>TEXAS A&amp;M UNIVERSITY -TEXA</t>
  </si>
  <si>
    <t>2296</t>
  </si>
  <si>
    <t>021557</t>
  </si>
  <si>
    <t>557</t>
  </si>
  <si>
    <t>TEXAS A&amp;M VET MEDICAL DIAG</t>
  </si>
  <si>
    <t>1468</t>
  </si>
  <si>
    <t>101717</t>
  </si>
  <si>
    <t>717</t>
  </si>
  <si>
    <t>TEXAS SOUTHERN UNIVERSITY</t>
  </si>
  <si>
    <t>1798</t>
  </si>
  <si>
    <t>161719</t>
  </si>
  <si>
    <t>719</t>
  </si>
  <si>
    <t>TEXAS STATE TECH COLLEGE</t>
  </si>
  <si>
    <t>0009</t>
  </si>
  <si>
    <t>105754</t>
  </si>
  <si>
    <t>754</t>
  </si>
  <si>
    <t>TEXAS STATE UNIVERSITY - S</t>
  </si>
  <si>
    <t>1485</t>
  </si>
  <si>
    <t>227758</t>
  </si>
  <si>
    <t>758</t>
  </si>
  <si>
    <t>TEXAS STATE UNIVERSITY SYS</t>
  </si>
  <si>
    <t>0023</t>
  </si>
  <si>
    <t>152733</t>
  </si>
  <si>
    <t>733</t>
  </si>
  <si>
    <t>TEXAS TECH UNIVERSITY</t>
  </si>
  <si>
    <t>0022</t>
  </si>
  <si>
    <t>061731</t>
  </si>
  <si>
    <t>731</t>
  </si>
  <si>
    <t>TEXAS WOMAN'S UNIVERSITY</t>
  </si>
  <si>
    <t>1892</t>
  </si>
  <si>
    <t>220763</t>
  </si>
  <si>
    <t>763</t>
  </si>
  <si>
    <t>U N T HSC AT FORT WORTH</t>
  </si>
  <si>
    <t>2210</t>
  </si>
  <si>
    <t>057769</t>
  </si>
  <si>
    <t>769</t>
  </si>
  <si>
    <t>U OF N TEXAS SYSTEM ADMIN</t>
  </si>
  <si>
    <t>1403</t>
  </si>
  <si>
    <t>101730</t>
  </si>
  <si>
    <t>730</t>
  </si>
  <si>
    <t>UH AT HOUSTON</t>
  </si>
  <si>
    <t>0006</t>
  </si>
  <si>
    <t>061752</t>
  </si>
  <si>
    <t>752</t>
  </si>
  <si>
    <t>UNIVERSITY OF NORTH TX</t>
  </si>
  <si>
    <t>2331</t>
  </si>
  <si>
    <t>227720</t>
  </si>
  <si>
    <t>720</t>
  </si>
  <si>
    <t>UNIVERSITY OF TEXAS SYSTEM</t>
  </si>
  <si>
    <t>2308</t>
  </si>
  <si>
    <t>057773</t>
  </si>
  <si>
    <t>773</t>
  </si>
  <si>
    <t>UNT AT DALLAS</t>
  </si>
  <si>
    <t>2018</t>
  </si>
  <si>
    <t>031747</t>
  </si>
  <si>
    <t>747</t>
  </si>
  <si>
    <t>UT - BROWNSVILLE</t>
  </si>
  <si>
    <t>0005</t>
  </si>
  <si>
    <t>220714</t>
  </si>
  <si>
    <t>714</t>
  </si>
  <si>
    <t>UT AT ARLINGTON</t>
  </si>
  <si>
    <t>0024</t>
  </si>
  <si>
    <t>227721</t>
  </si>
  <si>
    <t>721</t>
  </si>
  <si>
    <t>UT AT AUSTIN</t>
  </si>
  <si>
    <t>1821</t>
  </si>
  <si>
    <t>057738</t>
  </si>
  <si>
    <t>738</t>
  </si>
  <si>
    <t>UT AT DALLAS</t>
  </si>
  <si>
    <t>0021</t>
  </si>
  <si>
    <t>071724</t>
  </si>
  <si>
    <t>724</t>
  </si>
  <si>
    <t>UT AT EL PASO</t>
  </si>
  <si>
    <t>1847</t>
  </si>
  <si>
    <t>015743</t>
  </si>
  <si>
    <t>743</t>
  </si>
  <si>
    <t>UT AT SAN ANTONIO</t>
  </si>
  <si>
    <t>1857</t>
  </si>
  <si>
    <t>212750</t>
  </si>
  <si>
    <t>750</t>
  </si>
  <si>
    <t>UT AT TYLER</t>
  </si>
  <si>
    <t>1899</t>
  </si>
  <si>
    <t>212785</t>
  </si>
  <si>
    <t>785</t>
  </si>
  <si>
    <t>UT HEALTH CTR AT TYLER</t>
  </si>
  <si>
    <t>1875</t>
  </si>
  <si>
    <t>101744</t>
  </si>
  <si>
    <t>744</t>
  </si>
  <si>
    <t>UT HSC AT HOUSTON</t>
  </si>
  <si>
    <t>1874</t>
  </si>
  <si>
    <t>015745</t>
  </si>
  <si>
    <t>745</t>
  </si>
  <si>
    <t>UT HSC AT SAN ANTONIO</t>
  </si>
  <si>
    <t>1389</t>
  </si>
  <si>
    <t>101506</t>
  </si>
  <si>
    <t>506</t>
  </si>
  <si>
    <t>UT MD ANDERSON CANCER CENT</t>
  </si>
  <si>
    <t>0025</t>
  </si>
  <si>
    <t>084723</t>
  </si>
  <si>
    <t>723</t>
  </si>
  <si>
    <t>UT MED BR AT GALVESTON</t>
  </si>
  <si>
    <t>1854</t>
  </si>
  <si>
    <t>068742</t>
  </si>
  <si>
    <t>742</t>
  </si>
  <si>
    <t>UT PERMIAN BASIN</t>
  </si>
  <si>
    <t>1545</t>
  </si>
  <si>
    <t>057729</t>
  </si>
  <si>
    <t>729</t>
  </si>
  <si>
    <t>UT SW MEDICAL CENTER</t>
  </si>
  <si>
    <t>1561</t>
  </si>
  <si>
    <t>108736</t>
  </si>
  <si>
    <t>736</t>
  </si>
  <si>
    <t>UT-PAN AMERICAN</t>
  </si>
  <si>
    <t>0026</t>
  </si>
  <si>
    <t>191757</t>
  </si>
  <si>
    <t>757</t>
  </si>
  <si>
    <t>WEST TEXAS A &amp; M UNIV</t>
  </si>
  <si>
    <t>Higher Education Total</t>
  </si>
  <si>
    <t>Community and Junior College</t>
  </si>
  <si>
    <t>1439</t>
  </si>
  <si>
    <t>015977</t>
  </si>
  <si>
    <t>ALAMO COMM COLLEGE DIST</t>
  </si>
  <si>
    <t>1829</t>
  </si>
  <si>
    <t>020951</t>
  </si>
  <si>
    <t>ALVIN COMMUNITY COLLEGE</t>
  </si>
  <si>
    <t>1328</t>
  </si>
  <si>
    <t>188952</t>
  </si>
  <si>
    <t>AMARILLO COLLEGE</t>
  </si>
  <si>
    <t>1790</t>
  </si>
  <si>
    <t>003989</t>
  </si>
  <si>
    <t>ANGELINA COLLEGE</t>
  </si>
  <si>
    <t>1861</t>
  </si>
  <si>
    <t>227997</t>
  </si>
  <si>
    <t>AUSTIN COMMUNITY COLLEGE</t>
  </si>
  <si>
    <t>1340</t>
  </si>
  <si>
    <t>239954</t>
  </si>
  <si>
    <t>BLINN COLLEGE</t>
  </si>
  <si>
    <t>1788</t>
  </si>
  <si>
    <t>020990</t>
  </si>
  <si>
    <t>BRAZOSPORT COLLEGE</t>
  </si>
  <si>
    <t>1756</t>
  </si>
  <si>
    <t>014955</t>
  </si>
  <si>
    <t>CENTRAL TEXAS COLLEGE</t>
  </si>
  <si>
    <t>1643</t>
  </si>
  <si>
    <t>067956</t>
  </si>
  <si>
    <t>CISCO JUNIOR COLLEGE</t>
  </si>
  <si>
    <t>1778</t>
  </si>
  <si>
    <t>065957</t>
  </si>
  <si>
    <t>CLARENDON COLLEGE</t>
  </si>
  <si>
    <t>1759</t>
  </si>
  <si>
    <t>013953</t>
  </si>
  <si>
    <t>COASTAL BEND COLLEGE</t>
  </si>
  <si>
    <t>1782</t>
  </si>
  <si>
    <t>084971</t>
  </si>
  <si>
    <t>COLLEGE OF THE MAINLAND</t>
  </si>
  <si>
    <t>1995</t>
  </si>
  <si>
    <t>043949</t>
  </si>
  <si>
    <t>1745</t>
  </si>
  <si>
    <t>057959</t>
  </si>
  <si>
    <t>1565</t>
  </si>
  <si>
    <t>178960</t>
  </si>
  <si>
    <t>DEL MAR COLLEGE</t>
  </si>
  <si>
    <t>1843</t>
  </si>
  <si>
    <t>071993</t>
  </si>
  <si>
    <t>EL PASO COMMUNITY COLLEGE</t>
  </si>
  <si>
    <t>1548</t>
  </si>
  <si>
    <t>117961</t>
  </si>
  <si>
    <t>FRANK PHILLIPS COLLEGE</t>
  </si>
  <si>
    <t>1780</t>
  </si>
  <si>
    <t>084962</t>
  </si>
  <si>
    <t>GALVESTON COLLEGE</t>
  </si>
  <si>
    <t>1736</t>
  </si>
  <si>
    <t>091963</t>
  </si>
  <si>
    <t>GRAYSON COUNTY COLLEGE</t>
  </si>
  <si>
    <t>1723</t>
  </si>
  <si>
    <t>109965</t>
  </si>
  <si>
    <t>HILL COLLEGE</t>
  </si>
  <si>
    <t>1853</t>
  </si>
  <si>
    <t>101994</t>
  </si>
  <si>
    <t>1414</t>
  </si>
  <si>
    <t>114966</t>
  </si>
  <si>
    <t>1417</t>
  </si>
  <si>
    <t>092967</t>
  </si>
  <si>
    <t>KILGORE COLLEGE</t>
  </si>
  <si>
    <t>1477</t>
  </si>
  <si>
    <t>240968</t>
  </si>
  <si>
    <t>LAREDO COMMUNITY COLLEGE</t>
  </si>
  <si>
    <t>1789</t>
  </si>
  <si>
    <t>101969</t>
  </si>
  <si>
    <t>LEE COLLEGE</t>
  </si>
  <si>
    <t>1858</t>
  </si>
  <si>
    <t>170996</t>
  </si>
  <si>
    <t>LONE STAR COLLEGE SYSTEM</t>
  </si>
  <si>
    <t>1761</t>
  </si>
  <si>
    <t>161970</t>
  </si>
  <si>
    <t>1859</t>
  </si>
  <si>
    <t>165995</t>
  </si>
  <si>
    <t>MIDLAND COLLEGE</t>
  </si>
  <si>
    <t>1428</t>
  </si>
  <si>
    <t>175972</t>
  </si>
  <si>
    <t>NAVARRO COLLEGE</t>
  </si>
  <si>
    <t>1695</t>
  </si>
  <si>
    <t>049958</t>
  </si>
  <si>
    <t>NORTH CENTRAL TX COLLEGE</t>
  </si>
  <si>
    <t>1992</t>
  </si>
  <si>
    <t>225998</t>
  </si>
  <si>
    <t>1540</t>
  </si>
  <si>
    <t>068973</t>
  </si>
  <si>
    <t>ODESSA COLLEGE</t>
  </si>
  <si>
    <t>1471</t>
  </si>
  <si>
    <t>183974</t>
  </si>
  <si>
    <t>PANOLA COLLEGE</t>
  </si>
  <si>
    <t>1547</t>
  </si>
  <si>
    <t>139975</t>
  </si>
  <si>
    <t>PARIS JUNIOR COLLEGE</t>
  </si>
  <si>
    <t>1563</t>
  </si>
  <si>
    <t>067976</t>
  </si>
  <si>
    <t>RANGER JUNIOR COLLEGE</t>
  </si>
  <si>
    <t>1699</t>
  </si>
  <si>
    <t>101978</t>
  </si>
  <si>
    <t>SAN JACINTO COLLEGE DIST</t>
  </si>
  <si>
    <t>1656</t>
  </si>
  <si>
    <t>110979</t>
  </si>
  <si>
    <t>SOUTH PLAINS COLLEGE</t>
  </si>
  <si>
    <t>2022</t>
  </si>
  <si>
    <t>108948</t>
  </si>
  <si>
    <t>SOUTH TEXAS COLLEGE</t>
  </si>
  <si>
    <t>1444</t>
  </si>
  <si>
    <t>232980</t>
  </si>
  <si>
    <t>SOUTHWEST TX JR COLLEGE</t>
  </si>
  <si>
    <t>1754</t>
  </si>
  <si>
    <t>220981</t>
  </si>
  <si>
    <t>TARRANT COUNTY COLL DIST</t>
  </si>
  <si>
    <t>1690</t>
  </si>
  <si>
    <t>014982</t>
  </si>
  <si>
    <t>TEMPLE COLLEGE</t>
  </si>
  <si>
    <t>1640</t>
  </si>
  <si>
    <t>019983</t>
  </si>
  <si>
    <t>TEXARKANA COLLEGE</t>
  </si>
  <si>
    <t>1566</t>
  </si>
  <si>
    <t>031984</t>
  </si>
  <si>
    <t>TEXAS SOUTHMOST COLLEGE</t>
  </si>
  <si>
    <t>1415</t>
  </si>
  <si>
    <t>107964</t>
  </si>
  <si>
    <t>TRINITY VALLEY JR COLLEGE</t>
  </si>
  <si>
    <t>1469</t>
  </si>
  <si>
    <t>212985</t>
  </si>
  <si>
    <t>TYLER JUNIOR COLLEGE</t>
  </si>
  <si>
    <t>1832</t>
  </si>
  <si>
    <t>244991</t>
  </si>
  <si>
    <t>VERNON COLLEGE</t>
  </si>
  <si>
    <t>1542</t>
  </si>
  <si>
    <t>235986</t>
  </si>
  <si>
    <t>VICTORIA COLLEGE</t>
  </si>
  <si>
    <t>1541</t>
  </si>
  <si>
    <t>184987</t>
  </si>
  <si>
    <t>WEATHERFORD COLLEGE</t>
  </si>
  <si>
    <t>1827</t>
  </si>
  <si>
    <t>208992</t>
  </si>
  <si>
    <t>WESTERN TEXAS COLLEGE</t>
  </si>
  <si>
    <t>1416</t>
  </si>
  <si>
    <t>241988</t>
  </si>
  <si>
    <t>WHARTON COUNTY JR COLLEGE</t>
  </si>
  <si>
    <t>Community and Junior College Total</t>
  </si>
  <si>
    <t>Public Education</t>
  </si>
  <si>
    <t>0300</t>
  </si>
  <si>
    <t>109901</t>
  </si>
  <si>
    <t>ABBOTT ISD</t>
  </si>
  <si>
    <t>0301</t>
  </si>
  <si>
    <t>095901</t>
  </si>
  <si>
    <t>ABERNATHY ISD</t>
  </si>
  <si>
    <t>0302</t>
  </si>
  <si>
    <t>221901</t>
  </si>
  <si>
    <t>ABILENE ISD</t>
  </si>
  <si>
    <t>0303</t>
  </si>
  <si>
    <t>014901</t>
  </si>
  <si>
    <t>ACADEMY ISD</t>
  </si>
  <si>
    <t>1625</t>
  </si>
  <si>
    <t>180903</t>
  </si>
  <si>
    <t>ADRIAN ISD</t>
  </si>
  <si>
    <t>0308</t>
  </si>
  <si>
    <t>178901</t>
  </si>
  <si>
    <t>AGUA DULCE ISD</t>
  </si>
  <si>
    <t>0309</t>
  </si>
  <si>
    <t>015901</t>
  </si>
  <si>
    <t>ALAMO HEIGHTS ISD</t>
  </si>
  <si>
    <t>0311</t>
  </si>
  <si>
    <t>250906</t>
  </si>
  <si>
    <t>ALBA GOLDEN ISD</t>
  </si>
  <si>
    <t>0312</t>
  </si>
  <si>
    <t>209901</t>
  </si>
  <si>
    <t>ALBANY ISD</t>
  </si>
  <si>
    <t>0313</t>
  </si>
  <si>
    <t>101902</t>
  </si>
  <si>
    <t>ALDINE ISD</t>
  </si>
  <si>
    <t>1573</t>
  </si>
  <si>
    <t>184907</t>
  </si>
  <si>
    <t>ALEDO ISD</t>
  </si>
  <si>
    <t>0315</t>
  </si>
  <si>
    <t>125901</t>
  </si>
  <si>
    <t>ALICE ISD</t>
  </si>
  <si>
    <t>0316</t>
  </si>
  <si>
    <t>101903</t>
  </si>
  <si>
    <t>ALIEF ISD</t>
  </si>
  <si>
    <t>0317</t>
  </si>
  <si>
    <t>043901</t>
  </si>
  <si>
    <t>ALLEN ISD</t>
  </si>
  <si>
    <t>0319</t>
  </si>
  <si>
    <t>022901</t>
  </si>
  <si>
    <t>ALPINE ISD</t>
  </si>
  <si>
    <t>0320</t>
  </si>
  <si>
    <t>037901</t>
  </si>
  <si>
    <t>ALTO ISD</t>
  </si>
  <si>
    <t>0322</t>
  </si>
  <si>
    <t>126901</t>
  </si>
  <si>
    <t>ALVARADO ISD</t>
  </si>
  <si>
    <t>0323</t>
  </si>
  <si>
    <t>020901</t>
  </si>
  <si>
    <t>ALVIN ISD</t>
  </si>
  <si>
    <t>0324</t>
  </si>
  <si>
    <t>249901</t>
  </si>
  <si>
    <t>ALVORD ISD</t>
  </si>
  <si>
    <t>0326</t>
  </si>
  <si>
    <t>188901</t>
  </si>
  <si>
    <t>AMARILLO ISD</t>
  </si>
  <si>
    <t>0327</t>
  </si>
  <si>
    <t>140901</t>
  </si>
  <si>
    <t>AMHERST ISD</t>
  </si>
  <si>
    <t>0328</t>
  </si>
  <si>
    <t>036901</t>
  </si>
  <si>
    <t>ANAHUAC ISD</t>
  </si>
  <si>
    <t>2020</t>
  </si>
  <si>
    <t>001910</t>
  </si>
  <si>
    <t>ANDERSON CTY SPC ED CO OP</t>
  </si>
  <si>
    <t>0329</t>
  </si>
  <si>
    <t>093901</t>
  </si>
  <si>
    <t>ANDERSON-SHIRO CONS ISD</t>
  </si>
  <si>
    <t>0330</t>
  </si>
  <si>
    <t>002901</t>
  </si>
  <si>
    <t>ANDREWS ISD</t>
  </si>
  <si>
    <t>0331</t>
  </si>
  <si>
    <t>020902</t>
  </si>
  <si>
    <t>ANGLETON ISD</t>
  </si>
  <si>
    <t>0332</t>
  </si>
  <si>
    <t>043902</t>
  </si>
  <si>
    <t>ANNA ISD</t>
  </si>
  <si>
    <t>0334</t>
  </si>
  <si>
    <t>127901</t>
  </si>
  <si>
    <t>ANSON ISD</t>
  </si>
  <si>
    <t>1657</t>
  </si>
  <si>
    <t>071906</t>
  </si>
  <si>
    <t>ANTHONY ISD</t>
  </si>
  <si>
    <t>0335</t>
  </si>
  <si>
    <t>110901</t>
  </si>
  <si>
    <t>ANTON ISD</t>
  </si>
  <si>
    <t>1674</t>
  </si>
  <si>
    <t>228905</t>
  </si>
  <si>
    <t>APPLE SPRINGS ISD</t>
  </si>
  <si>
    <t>1797</t>
  </si>
  <si>
    <t>109912</t>
  </si>
  <si>
    <t>AQUILLA ISD</t>
  </si>
  <si>
    <t>1572</t>
  </si>
  <si>
    <t>004901</t>
  </si>
  <si>
    <t>ARANSAS COUNTY ISD</t>
  </si>
  <si>
    <t>0337</t>
  </si>
  <si>
    <t>205901</t>
  </si>
  <si>
    <t>ARANSAS PASS ISD</t>
  </si>
  <si>
    <t>0338</t>
  </si>
  <si>
    <t>005901</t>
  </si>
  <si>
    <t>ARCHER CITY ISD</t>
  </si>
  <si>
    <t>1923</t>
  </si>
  <si>
    <t>061910</t>
  </si>
  <si>
    <t>ARGYLE ISD</t>
  </si>
  <si>
    <t>0339</t>
  </si>
  <si>
    <t>220901</t>
  </si>
  <si>
    <t>ARLINGTON ISD</t>
  </si>
  <si>
    <t>0340</t>
  </si>
  <si>
    <t>212901</t>
  </si>
  <si>
    <t>ARP ISD</t>
  </si>
  <si>
    <t>0342</t>
  </si>
  <si>
    <t>217901</t>
  </si>
  <si>
    <t>ASPERMONT ISD</t>
  </si>
  <si>
    <t>0343</t>
  </si>
  <si>
    <t>107901</t>
  </si>
  <si>
    <t>ATHENS ISD</t>
  </si>
  <si>
    <t>0344</t>
  </si>
  <si>
    <t>034901</t>
  </si>
  <si>
    <t>ATLANTA ISD</t>
  </si>
  <si>
    <t>0345</t>
  </si>
  <si>
    <t>061907</t>
  </si>
  <si>
    <t>AUBREY ISD</t>
  </si>
  <si>
    <t>0346</t>
  </si>
  <si>
    <t>227901</t>
  </si>
  <si>
    <t>AUSTIN ISD</t>
  </si>
  <si>
    <t>0347</t>
  </si>
  <si>
    <t>196901</t>
  </si>
  <si>
    <t>AUSTWELL TIVOLI ISD</t>
  </si>
  <si>
    <t>0348</t>
  </si>
  <si>
    <t>070901</t>
  </si>
  <si>
    <t>AVALON ISD</t>
  </si>
  <si>
    <t>0349</t>
  </si>
  <si>
    <t>194902</t>
  </si>
  <si>
    <t>AVERY ISD</t>
  </si>
  <si>
    <t>0350</t>
  </si>
  <si>
    <t>034902</t>
  </si>
  <si>
    <t>AVINGER ISD</t>
  </si>
  <si>
    <t>1984</t>
  </si>
  <si>
    <t>161918</t>
  </si>
  <si>
    <t>AXTELL ISD</t>
  </si>
  <si>
    <t>1432</t>
  </si>
  <si>
    <t>220915</t>
  </si>
  <si>
    <t>AZLE ISD</t>
  </si>
  <si>
    <t>0354</t>
  </si>
  <si>
    <t>030903</t>
  </si>
  <si>
    <t>BAIRD ISD</t>
  </si>
  <si>
    <t>0355</t>
  </si>
  <si>
    <t>200901</t>
  </si>
  <si>
    <t>BALLINGER ISD</t>
  </si>
  <si>
    <t>0356</t>
  </si>
  <si>
    <t>195902</t>
  </si>
  <si>
    <t>BALMORHEA ISD</t>
  </si>
  <si>
    <t>1678</t>
  </si>
  <si>
    <t>010902</t>
  </si>
  <si>
    <t>BANDERA ISD</t>
  </si>
  <si>
    <t>0357</t>
  </si>
  <si>
    <t>025901</t>
  </si>
  <si>
    <t>BANGS ISD</t>
  </si>
  <si>
    <t>1489</t>
  </si>
  <si>
    <t>178913</t>
  </si>
  <si>
    <t>BANQUETE ISD</t>
  </si>
  <si>
    <t>0358</t>
  </si>
  <si>
    <t>036902</t>
  </si>
  <si>
    <t>BARBERS HILL ISD</t>
  </si>
  <si>
    <t>1336</t>
  </si>
  <si>
    <t>014902</t>
  </si>
  <si>
    <t>BARTLETT ISD</t>
  </si>
  <si>
    <t>0363</t>
  </si>
  <si>
    <t>011901</t>
  </si>
  <si>
    <t>BASTROP ISD</t>
  </si>
  <si>
    <t>0365</t>
  </si>
  <si>
    <t>158901</t>
  </si>
  <si>
    <t>BAY CITY ISD</t>
  </si>
  <si>
    <t>0368</t>
  </si>
  <si>
    <t>123910</t>
  </si>
  <si>
    <t>BEAUMONT ISD</t>
  </si>
  <si>
    <t>0369</t>
  </si>
  <si>
    <t>183901</t>
  </si>
  <si>
    <t>BECKVILLE ISD</t>
  </si>
  <si>
    <t>0371</t>
  </si>
  <si>
    <t>013901</t>
  </si>
  <si>
    <t>BEEVILLE ISD</t>
  </si>
  <si>
    <t>0372</t>
  </si>
  <si>
    <t>039904</t>
  </si>
  <si>
    <t>BELLEVUE ISD</t>
  </si>
  <si>
    <t>0373</t>
  </si>
  <si>
    <t>091901</t>
  </si>
  <si>
    <t>BELLS ISD</t>
  </si>
  <si>
    <t>0374</t>
  </si>
  <si>
    <t>008901</t>
  </si>
  <si>
    <t>BELLVILLE ISD</t>
  </si>
  <si>
    <t>0375</t>
  </si>
  <si>
    <t>014903</t>
  </si>
  <si>
    <t>BELTON ISD</t>
  </si>
  <si>
    <t>0377</t>
  </si>
  <si>
    <t>125902</t>
  </si>
  <si>
    <t>BEN BOLT PALITO ISD</t>
  </si>
  <si>
    <t>0376</t>
  </si>
  <si>
    <t>066901</t>
  </si>
  <si>
    <t>BENAVIDES ISD</t>
  </si>
  <si>
    <t>1935</t>
  </si>
  <si>
    <t>138904</t>
  </si>
  <si>
    <t>BENJAMIN ISD</t>
  </si>
  <si>
    <t>0388</t>
  </si>
  <si>
    <t>230901</t>
  </si>
  <si>
    <t>BIG SANDY ISD</t>
  </si>
  <si>
    <t>1366</t>
  </si>
  <si>
    <t>187901</t>
  </si>
  <si>
    <t>0389</t>
  </si>
  <si>
    <t>114901</t>
  </si>
  <si>
    <t>BIG SPRING ISD</t>
  </si>
  <si>
    <t>0392</t>
  </si>
  <si>
    <t>220902</t>
  </si>
  <si>
    <t>BIRDVILLE ISD</t>
  </si>
  <si>
    <t>0393</t>
  </si>
  <si>
    <t>178902</t>
  </si>
  <si>
    <t>BISHOP CONS ISD</t>
  </si>
  <si>
    <t>1945</t>
  </si>
  <si>
    <t>177903</t>
  </si>
  <si>
    <t>BLACKWELL ISD</t>
  </si>
  <si>
    <t>0395</t>
  </si>
  <si>
    <t>016902</t>
  </si>
  <si>
    <t>BLANCO ISD</t>
  </si>
  <si>
    <t>0618</t>
  </si>
  <si>
    <t>116915</t>
  </si>
  <si>
    <t>BLAND ISD</t>
  </si>
  <si>
    <t>2001</t>
  </si>
  <si>
    <t>025904</t>
  </si>
  <si>
    <t>BLANKET ISD</t>
  </si>
  <si>
    <t>1943</t>
  </si>
  <si>
    <t>034909</t>
  </si>
  <si>
    <t>BLOOMBURG ISD</t>
  </si>
  <si>
    <t>0398</t>
  </si>
  <si>
    <t>175902</t>
  </si>
  <si>
    <t>BLOOMING GROVE ISD</t>
  </si>
  <si>
    <t>0399</t>
  </si>
  <si>
    <t>235901</t>
  </si>
  <si>
    <t>BLOOMINGTON ISD</t>
  </si>
  <si>
    <t>1912</t>
  </si>
  <si>
    <t>043917</t>
  </si>
  <si>
    <t>BLUE RIDGE ISD</t>
  </si>
  <si>
    <t>1925</t>
  </si>
  <si>
    <t>072904</t>
  </si>
  <si>
    <t>BLUFF DALE ISD</t>
  </si>
  <si>
    <t>1626</t>
  </si>
  <si>
    <t>109913</t>
  </si>
  <si>
    <t>BLUM ISD</t>
  </si>
  <si>
    <t>0403</t>
  </si>
  <si>
    <t>130901</t>
  </si>
  <si>
    <t>BOERNE ISD</t>
  </si>
  <si>
    <t>1856</t>
  </si>
  <si>
    <t>116916</t>
  </si>
  <si>
    <t>BOLES ISD</t>
  </si>
  <si>
    <t>0405</t>
  </si>
  <si>
    <t>241901</t>
  </si>
  <si>
    <t>BOLING ISD</t>
  </si>
  <si>
    <t>0407</t>
  </si>
  <si>
    <t>074903</t>
  </si>
  <si>
    <t>BONHAM ISD</t>
  </si>
  <si>
    <t>0409</t>
  </si>
  <si>
    <t>148901</t>
  </si>
  <si>
    <t>BOOKER ISD</t>
  </si>
  <si>
    <t>1621</t>
  </si>
  <si>
    <t>017901</t>
  </si>
  <si>
    <t>BORDEN COUNTY ISD</t>
  </si>
  <si>
    <t>0410</t>
  </si>
  <si>
    <t>117901</t>
  </si>
  <si>
    <t>BORGER ISD</t>
  </si>
  <si>
    <t>1746</t>
  </si>
  <si>
    <t>161923</t>
  </si>
  <si>
    <t>BOSQUEVILLE ISD</t>
  </si>
  <si>
    <t>0411</t>
  </si>
  <si>
    <t>185901</t>
  </si>
  <si>
    <t>BOVINA ISD</t>
  </si>
  <si>
    <t>0058</t>
  </si>
  <si>
    <t>019000</t>
  </si>
  <si>
    <t>0412</t>
  </si>
  <si>
    <t>169901</t>
  </si>
  <si>
    <t>BOWIE ISD</t>
  </si>
  <si>
    <t>0413</t>
  </si>
  <si>
    <t>249902</t>
  </si>
  <si>
    <t>BOYD ISD</t>
  </si>
  <si>
    <t>1586</t>
  </si>
  <si>
    <t>180901</t>
  </si>
  <si>
    <t>BOYS RANCH ISD</t>
  </si>
  <si>
    <t>0414</t>
  </si>
  <si>
    <t>136901</t>
  </si>
  <si>
    <t>BRACKETT ISD</t>
  </si>
  <si>
    <t>0415</t>
  </si>
  <si>
    <t>160901</t>
  </si>
  <si>
    <t>BRADY ISD</t>
  </si>
  <si>
    <t>1268</t>
  </si>
  <si>
    <t>008903</t>
  </si>
  <si>
    <t>BRAZOS ISD</t>
  </si>
  <si>
    <t>1398</t>
  </si>
  <si>
    <t>020905</t>
  </si>
  <si>
    <t>BRAZOSPORT ISD</t>
  </si>
  <si>
    <t>0419</t>
  </si>
  <si>
    <t>215901</t>
  </si>
  <si>
    <t>BRECKENRIDGE ISD</t>
  </si>
  <si>
    <t>0420</t>
  </si>
  <si>
    <t>198901</t>
  </si>
  <si>
    <t>BREMOND ISD</t>
  </si>
  <si>
    <t>0421</t>
  </si>
  <si>
    <t>239901</t>
  </si>
  <si>
    <t>BRENHAM ISD</t>
  </si>
  <si>
    <t>1475</t>
  </si>
  <si>
    <t>181901</t>
  </si>
  <si>
    <t>BRIDGE CITY ISD</t>
  </si>
  <si>
    <t>0422</t>
  </si>
  <si>
    <t>249903</t>
  </si>
  <si>
    <t>BRIDGEPORT ISD</t>
  </si>
  <si>
    <t>1694</t>
  </si>
  <si>
    <t>203902</t>
  </si>
  <si>
    <t>BROADDUS ISD</t>
  </si>
  <si>
    <t>1870</t>
  </si>
  <si>
    <t>184909</t>
  </si>
  <si>
    <t>BROCK ISD</t>
  </si>
  <si>
    <t>0424</t>
  </si>
  <si>
    <t>041901</t>
  </si>
  <si>
    <t>BRONTE ISD</t>
  </si>
  <si>
    <t>1058</t>
  </si>
  <si>
    <t>121902</t>
  </si>
  <si>
    <t>BROOKELAND ISD</t>
  </si>
  <si>
    <t>2002</t>
  </si>
  <si>
    <t>025908</t>
  </si>
  <si>
    <t>BROOKESMITH ISD</t>
  </si>
  <si>
    <t>0606</t>
  </si>
  <si>
    <t>024901</t>
  </si>
  <si>
    <t>BROOKS COUNTY ISD</t>
  </si>
  <si>
    <t>0426</t>
  </si>
  <si>
    <t>223901</t>
  </si>
  <si>
    <t>BROWNFIELD ISD</t>
  </si>
  <si>
    <t>0427</t>
  </si>
  <si>
    <t>107902</t>
  </si>
  <si>
    <t>BROWNSBORO ISD</t>
  </si>
  <si>
    <t>0428</t>
  </si>
  <si>
    <t>031901</t>
  </si>
  <si>
    <t>BROWNSVILLE ISD</t>
  </si>
  <si>
    <t>0429</t>
  </si>
  <si>
    <t>025902</t>
  </si>
  <si>
    <t>BROWNWOOD ISD</t>
  </si>
  <si>
    <t>1985</t>
  </si>
  <si>
    <t>161919</t>
  </si>
  <si>
    <t>BRUCEVILLE-EDDY ISD</t>
  </si>
  <si>
    <t>0430</t>
  </si>
  <si>
    <t>021902</t>
  </si>
  <si>
    <t>BRYAN ISD</t>
  </si>
  <si>
    <t>0431</t>
  </si>
  <si>
    <t>119901</t>
  </si>
  <si>
    <t>BRYSON ISD</t>
  </si>
  <si>
    <t>1948</t>
  </si>
  <si>
    <t>166907</t>
  </si>
  <si>
    <t>BUCKHOLTS ISD</t>
  </si>
  <si>
    <t>0435</t>
  </si>
  <si>
    <t>186901</t>
  </si>
  <si>
    <t>BUENA VISTA ISD</t>
  </si>
  <si>
    <t>0436</t>
  </si>
  <si>
    <t>145901</t>
  </si>
  <si>
    <t>BUFFALO ISD</t>
  </si>
  <si>
    <t>0437</t>
  </si>
  <si>
    <t>212902</t>
  </si>
  <si>
    <t>BULLARD ISD</t>
  </si>
  <si>
    <t>0438</t>
  </si>
  <si>
    <t>121903</t>
  </si>
  <si>
    <t>BUNA ISD</t>
  </si>
  <si>
    <t>0439</t>
  </si>
  <si>
    <t>243901</t>
  </si>
  <si>
    <t>BURKBURNETT ISD</t>
  </si>
  <si>
    <t>0441</t>
  </si>
  <si>
    <t>176901</t>
  </si>
  <si>
    <t>BURKEVILLE ISD</t>
  </si>
  <si>
    <t>0442</t>
  </si>
  <si>
    <t>126902</t>
  </si>
  <si>
    <t>BURLESON ISD</t>
  </si>
  <si>
    <t>0444</t>
  </si>
  <si>
    <t>027903</t>
  </si>
  <si>
    <t>BURNET CONS ISD</t>
  </si>
  <si>
    <t>1683</t>
  </si>
  <si>
    <t>239903</t>
  </si>
  <si>
    <t>BURTON ISD</t>
  </si>
  <si>
    <t>1920</t>
  </si>
  <si>
    <t>188904</t>
  </si>
  <si>
    <t>BUSHLAND ISD</t>
  </si>
  <si>
    <t>0446</t>
  </si>
  <si>
    <t>109902</t>
  </si>
  <si>
    <t>BYNUM CONS ISD</t>
  </si>
  <si>
    <t>0448</t>
  </si>
  <si>
    <t>116901</t>
  </si>
  <si>
    <t>CADDO MILLS ISD</t>
  </si>
  <si>
    <t>0449</t>
  </si>
  <si>
    <t>178903</t>
  </si>
  <si>
    <t>CALALLEN ISD</t>
  </si>
  <si>
    <t>0450</t>
  </si>
  <si>
    <t>026901</t>
  </si>
  <si>
    <t>CALDWELL ISD</t>
  </si>
  <si>
    <t>1026</t>
  </si>
  <si>
    <t>029901</t>
  </si>
  <si>
    <t>CALHOUN COUNTY ISD</t>
  </si>
  <si>
    <t>1544</t>
  </si>
  <si>
    <t>049905</t>
  </si>
  <si>
    <t>CALLISBURG ISD</t>
  </si>
  <si>
    <t>0452</t>
  </si>
  <si>
    <t>198902</t>
  </si>
  <si>
    <t>CALVERT ISD</t>
  </si>
  <si>
    <t>0453</t>
  </si>
  <si>
    <t>166901</t>
  </si>
  <si>
    <t>CAMERON ISD</t>
  </si>
  <si>
    <t>0454</t>
  </si>
  <si>
    <t>116910</t>
  </si>
  <si>
    <t>CAMPBELL ISD</t>
  </si>
  <si>
    <t>0456</t>
  </si>
  <si>
    <t>106901</t>
  </si>
  <si>
    <t>CANADIAN ISD</t>
  </si>
  <si>
    <t>0457</t>
  </si>
  <si>
    <t>234902</t>
  </si>
  <si>
    <t>CANTON ISD</t>
  </si>
  <si>
    <t>1681</t>
  </si>
  <si>
    <t>071907</t>
  </si>
  <si>
    <t>CANUTILLO ISD</t>
  </si>
  <si>
    <t>0458</t>
  </si>
  <si>
    <t>191901</t>
  </si>
  <si>
    <t>CANYON ISD</t>
  </si>
  <si>
    <t>1396</t>
  </si>
  <si>
    <t>201913</t>
  </si>
  <si>
    <t>CARLISLE ISD</t>
  </si>
  <si>
    <t>0462</t>
  </si>
  <si>
    <t>064903</t>
  </si>
  <si>
    <t>CARRIZO SPRINGS CISD</t>
  </si>
  <si>
    <t>1680</t>
  </si>
  <si>
    <t>220919</t>
  </si>
  <si>
    <t>CARROLL ISD</t>
  </si>
  <si>
    <t>0463</t>
  </si>
  <si>
    <t>057903</t>
  </si>
  <si>
    <t>CARROLLTON FARMERS BRANCH</t>
  </si>
  <si>
    <t>0464</t>
  </si>
  <si>
    <t>183902</t>
  </si>
  <si>
    <t>CARTHAGE ISD</t>
  </si>
  <si>
    <t>1645</t>
  </si>
  <si>
    <t>220917</t>
  </si>
  <si>
    <t>CASTLEBERRY ISD</t>
  </si>
  <si>
    <t>0467</t>
  </si>
  <si>
    <t>001902</t>
  </si>
  <si>
    <t>CAYUGA ISD</t>
  </si>
  <si>
    <t>0469</t>
  </si>
  <si>
    <t>057904</t>
  </si>
  <si>
    <t>CEDAR HILL ISD</t>
  </si>
  <si>
    <t>0470</t>
  </si>
  <si>
    <t>116902</t>
  </si>
  <si>
    <t>CELESTE ISD</t>
  </si>
  <si>
    <t>0471</t>
  </si>
  <si>
    <t>043903</t>
  </si>
  <si>
    <t>CELINA ISD</t>
  </si>
  <si>
    <t>0472</t>
  </si>
  <si>
    <t>210901</t>
  </si>
  <si>
    <t>CENTER ISD</t>
  </si>
  <si>
    <t>0473</t>
  </si>
  <si>
    <t>133901</t>
  </si>
  <si>
    <t>CENTER POINT ISD</t>
  </si>
  <si>
    <t>1401</t>
  </si>
  <si>
    <t>145902</t>
  </si>
  <si>
    <t>CENTERVILLE ISD</t>
  </si>
  <si>
    <t>1664</t>
  </si>
  <si>
    <t>228904</t>
  </si>
  <si>
    <t>1598</t>
  </si>
  <si>
    <t>174908</t>
  </si>
  <si>
    <t>CENTRAL HEIGHTS ISD</t>
  </si>
  <si>
    <t>1639</t>
  </si>
  <si>
    <t>003907</t>
  </si>
  <si>
    <t>CENTRAL ISD</t>
  </si>
  <si>
    <t>1356</t>
  </si>
  <si>
    <t>101905</t>
  </si>
  <si>
    <t>CHANNELVIEW ISD</t>
  </si>
  <si>
    <t>1605</t>
  </si>
  <si>
    <t>103901</t>
  </si>
  <si>
    <t>CHANNING ISD</t>
  </si>
  <si>
    <t>1570</t>
  </si>
  <si>
    <t>212909</t>
  </si>
  <si>
    <t>CHAPEL HILL ISD</t>
  </si>
  <si>
    <t>2009</t>
  </si>
  <si>
    <t>225906</t>
  </si>
  <si>
    <t>0477</t>
  </si>
  <si>
    <t>007901</t>
  </si>
  <si>
    <t>CHARLOTTE ISD</t>
  </si>
  <si>
    <t>1937</t>
  </si>
  <si>
    <t>206903</t>
  </si>
  <si>
    <t>CHEROKEE ISD</t>
  </si>
  <si>
    <t>1676</t>
  </si>
  <si>
    <t>229906</t>
  </si>
  <si>
    <t>CHESTER ISD</t>
  </si>
  <si>
    <t>0478</t>
  </si>
  <si>
    <t>249904</t>
  </si>
  <si>
    <t>CHICO ISD</t>
  </si>
  <si>
    <t>0479</t>
  </si>
  <si>
    <t>038901</t>
  </si>
  <si>
    <t>CHILDRESS ISD</t>
  </si>
  <si>
    <t>0480</t>
  </si>
  <si>
    <t>099902</t>
  </si>
  <si>
    <t>CHILLICOTHE ISD</t>
  </si>
  <si>
    <t>0481</t>
  </si>
  <si>
    <t>073901</t>
  </si>
  <si>
    <t>CHILTON ISD</t>
  </si>
  <si>
    <t>1730</t>
  </si>
  <si>
    <t>161920</t>
  </si>
  <si>
    <t>CHINA SPRING ISD</t>
  </si>
  <si>
    <t>0483</t>
  </si>
  <si>
    <t>174901</t>
  </si>
  <si>
    <t>CHIRENO ISD</t>
  </si>
  <si>
    <t>0730</t>
  </si>
  <si>
    <t>139905</t>
  </si>
  <si>
    <t>CHISUM ISD</t>
  </si>
  <si>
    <t>0484</t>
  </si>
  <si>
    <t>226901</t>
  </si>
  <si>
    <t>CHRISTOVAL ISD</t>
  </si>
  <si>
    <t>0486</t>
  </si>
  <si>
    <t>067902</t>
  </si>
  <si>
    <t>CISCO ISD</t>
  </si>
  <si>
    <t>1716</t>
  </si>
  <si>
    <t>243906</t>
  </si>
  <si>
    <t>CITY VIEW ISD</t>
  </si>
  <si>
    <t>0488</t>
  </si>
  <si>
    <t>065901</t>
  </si>
  <si>
    <t>CLARENDON CONS ISD</t>
  </si>
  <si>
    <t>0489</t>
  </si>
  <si>
    <t>194904</t>
  </si>
  <si>
    <t>CLARKSVILLE ISD</t>
  </si>
  <si>
    <t>0490</t>
  </si>
  <si>
    <t>006902</t>
  </si>
  <si>
    <t>CLAUDE ISD</t>
  </si>
  <si>
    <t>0810</t>
  </si>
  <si>
    <t>084910</t>
  </si>
  <si>
    <t>CLEAR CREEK ISD</t>
  </si>
  <si>
    <t>0491</t>
  </si>
  <si>
    <t>126903</t>
  </si>
  <si>
    <t>CLEBURNE ISD</t>
  </si>
  <si>
    <t>0492</t>
  </si>
  <si>
    <t>146901</t>
  </si>
  <si>
    <t>CLEVELAND ISD</t>
  </si>
  <si>
    <t>0493</t>
  </si>
  <si>
    <t>018901</t>
  </si>
  <si>
    <t>CLIFTON ISD</t>
  </si>
  <si>
    <t>0494</t>
  </si>
  <si>
    <t>071901</t>
  </si>
  <si>
    <t>CLINT ISD</t>
  </si>
  <si>
    <t>0496</t>
  </si>
  <si>
    <t>030902</t>
  </si>
  <si>
    <t>CLYDE ISD</t>
  </si>
  <si>
    <t>0497</t>
  </si>
  <si>
    <t>114902</t>
  </si>
  <si>
    <t>COAHOMA ISD</t>
  </si>
  <si>
    <t>0498</t>
  </si>
  <si>
    <t>204901</t>
  </si>
  <si>
    <t>COLDSPRING OAKHURST ISD</t>
  </si>
  <si>
    <t>0499</t>
  </si>
  <si>
    <t>042901</t>
  </si>
  <si>
    <t>COLEMAN ISD</t>
  </si>
  <si>
    <t>0325</t>
  </si>
  <si>
    <t>021901</t>
  </si>
  <si>
    <t>COLLEGE STATION ISD</t>
  </si>
  <si>
    <t>0500</t>
  </si>
  <si>
    <t>091902</t>
  </si>
  <si>
    <t>COLLINSVILLE ISD</t>
  </si>
  <si>
    <t>0501</t>
  </si>
  <si>
    <t>229901</t>
  </si>
  <si>
    <t>COLMESNEIL ISD</t>
  </si>
  <si>
    <t>0502</t>
  </si>
  <si>
    <t>168901</t>
  </si>
  <si>
    <t>COLORADO ISD</t>
  </si>
  <si>
    <t>1284</t>
  </si>
  <si>
    <t>020907</t>
  </si>
  <si>
    <t>COLUMBIA BRAZORIA ISD</t>
  </si>
  <si>
    <t>0503</t>
  </si>
  <si>
    <t>045902</t>
  </si>
  <si>
    <t>COLUMBUS ISD</t>
  </si>
  <si>
    <t>1796</t>
  </si>
  <si>
    <t>046902</t>
  </si>
  <si>
    <t>COMAL ISD</t>
  </si>
  <si>
    <t>0504</t>
  </si>
  <si>
    <t>047901</t>
  </si>
  <si>
    <t>COMANCHE ISD</t>
  </si>
  <si>
    <t>0505</t>
  </si>
  <si>
    <t>130902</t>
  </si>
  <si>
    <t>COMFORT ISD</t>
  </si>
  <si>
    <t>0506</t>
  </si>
  <si>
    <t>116903</t>
  </si>
  <si>
    <t>COMMERCE ISD</t>
  </si>
  <si>
    <t>1882</t>
  </si>
  <si>
    <t>043918</t>
  </si>
  <si>
    <t>COMMUNITY ISD</t>
  </si>
  <si>
    <t>1008</t>
  </si>
  <si>
    <t>112908</t>
  </si>
  <si>
    <t>COMO PICKTON ISD</t>
  </si>
  <si>
    <t>0508</t>
  </si>
  <si>
    <t>233903</t>
  </si>
  <si>
    <t>COMSTOCK ISD</t>
  </si>
  <si>
    <t>1583</t>
  </si>
  <si>
    <t>161921</t>
  </si>
  <si>
    <t>CONNALLY CONS ISD</t>
  </si>
  <si>
    <t>0509</t>
  </si>
  <si>
    <t>170902</t>
  </si>
  <si>
    <t>CONROE ISD</t>
  </si>
  <si>
    <t>0511</t>
  </si>
  <si>
    <t>147901</t>
  </si>
  <si>
    <t>COOLIDGE ISD</t>
  </si>
  <si>
    <t>0513</t>
  </si>
  <si>
    <t>060902</t>
  </si>
  <si>
    <t>COOPER ISD</t>
  </si>
  <si>
    <t>1692</t>
  </si>
  <si>
    <t>057922</t>
  </si>
  <si>
    <t>COPPELL ISD</t>
  </si>
  <si>
    <t>0514</t>
  </si>
  <si>
    <t>050910</t>
  </si>
  <si>
    <t>COPPERAS COVE ISD</t>
  </si>
  <si>
    <t>0515</t>
  </si>
  <si>
    <t>178904</t>
  </si>
  <si>
    <t>CORPUS CHRISTI ISD</t>
  </si>
  <si>
    <t>0516</t>
  </si>
  <si>
    <t>187904</t>
  </si>
  <si>
    <t>CORRIGAN CAMDEN CISD</t>
  </si>
  <si>
    <t>0517</t>
  </si>
  <si>
    <t>175903</t>
  </si>
  <si>
    <t>CORSICANA ISD</t>
  </si>
  <si>
    <t>0518</t>
  </si>
  <si>
    <t>095902</t>
  </si>
  <si>
    <t>COTTON CENTER ISD</t>
  </si>
  <si>
    <t>1580</t>
  </si>
  <si>
    <t>142901</t>
  </si>
  <si>
    <t>COTULLA ISD</t>
  </si>
  <si>
    <t>1955</t>
  </si>
  <si>
    <t>246914</t>
  </si>
  <si>
    <t>COUPLAND ISD</t>
  </si>
  <si>
    <t>0521</t>
  </si>
  <si>
    <t>109903</t>
  </si>
  <si>
    <t>COVINGTON ISD</t>
  </si>
  <si>
    <t>0522</t>
  </si>
  <si>
    <t>129901</t>
  </si>
  <si>
    <t>CRANDALL ISD</t>
  </si>
  <si>
    <t>0523</t>
  </si>
  <si>
    <t>052901</t>
  </si>
  <si>
    <t>CRANE ISD</t>
  </si>
  <si>
    <t>1637</t>
  </si>
  <si>
    <t>018908</t>
  </si>
  <si>
    <t>CRANFILLS GAP ISD</t>
  </si>
  <si>
    <t>0524</t>
  </si>
  <si>
    <t>161901</t>
  </si>
  <si>
    <t>CRAWFORD ISD</t>
  </si>
  <si>
    <t>0092</t>
  </si>
  <si>
    <t>053001</t>
  </si>
  <si>
    <t>CROCKETT CTY SCHOOL DIST</t>
  </si>
  <si>
    <t>0525</t>
  </si>
  <si>
    <t>113901</t>
  </si>
  <si>
    <t>CROCKETT ISD</t>
  </si>
  <si>
    <t>0526</t>
  </si>
  <si>
    <t>101906</t>
  </si>
  <si>
    <t>CROSBY ISD</t>
  </si>
  <si>
    <t>0527</t>
  </si>
  <si>
    <t>054901</t>
  </si>
  <si>
    <t>CROSBYTON CONS ISD</t>
  </si>
  <si>
    <t>0528</t>
  </si>
  <si>
    <t>030901</t>
  </si>
  <si>
    <t>CROSS PLAINS ISD</t>
  </si>
  <si>
    <t>0529</t>
  </si>
  <si>
    <t>107904</t>
  </si>
  <si>
    <t>CROSS ROADS ISD</t>
  </si>
  <si>
    <t>0530</t>
  </si>
  <si>
    <t>078901</t>
  </si>
  <si>
    <t>CROWELL CONS ISD</t>
  </si>
  <si>
    <t>1787</t>
  </si>
  <si>
    <t>220912</t>
  </si>
  <si>
    <t>CROWLEY ISD</t>
  </si>
  <si>
    <t>1408</t>
  </si>
  <si>
    <t>254901</t>
  </si>
  <si>
    <t>CRYSTAL CITY ISD</t>
  </si>
  <si>
    <t>0531</t>
  </si>
  <si>
    <t>062901</t>
  </si>
  <si>
    <t>CUERO ISD</t>
  </si>
  <si>
    <t>1800</t>
  </si>
  <si>
    <t>055901</t>
  </si>
  <si>
    <t>0532</t>
  </si>
  <si>
    <t>112905</t>
  </si>
  <si>
    <t>CUMBY ISD</t>
  </si>
  <si>
    <t>0534</t>
  </si>
  <si>
    <t>174902</t>
  </si>
  <si>
    <t>CUSHING ISD</t>
  </si>
  <si>
    <t>0603</t>
  </si>
  <si>
    <t>101907</t>
  </si>
  <si>
    <t>CYPRESS FAIRBANKS ISD</t>
  </si>
  <si>
    <t>0552</t>
  </si>
  <si>
    <t>163902</t>
  </si>
  <si>
    <t>D HANIS ISD</t>
  </si>
  <si>
    <t>0535</t>
  </si>
  <si>
    <t>172902</t>
  </si>
  <si>
    <t>DAINGERFIELD-LONE STAR ISD</t>
  </si>
  <si>
    <t>0536</t>
  </si>
  <si>
    <t>056901</t>
  </si>
  <si>
    <t>DALHART ISD</t>
  </si>
  <si>
    <t>0096</t>
  </si>
  <si>
    <t>057000</t>
  </si>
  <si>
    <t>DALLAS COUNTY SCHOOL DIST</t>
  </si>
  <si>
    <t>0537</t>
  </si>
  <si>
    <t>057905</t>
  </si>
  <si>
    <t>DALLAS ISD</t>
  </si>
  <si>
    <t>0538</t>
  </si>
  <si>
    <t>020910</t>
  </si>
  <si>
    <t>DAMON ISD</t>
  </si>
  <si>
    <t>0539</t>
  </si>
  <si>
    <t>020904</t>
  </si>
  <si>
    <t>DANBURY ISD</t>
  </si>
  <si>
    <t>1337</t>
  </si>
  <si>
    <t>148905</t>
  </si>
  <si>
    <t>DARROUZETT ISD</t>
  </si>
  <si>
    <t>0540</t>
  </si>
  <si>
    <t>175904</t>
  </si>
  <si>
    <t>DAWSON ISD</t>
  </si>
  <si>
    <t>1585</t>
  </si>
  <si>
    <t>058902</t>
  </si>
  <si>
    <t>0541</t>
  </si>
  <si>
    <t>146902</t>
  </si>
  <si>
    <t>DAYTON ISD</t>
  </si>
  <si>
    <t>0543</t>
  </si>
  <si>
    <t>019901</t>
  </si>
  <si>
    <t>DE KALB ISD</t>
  </si>
  <si>
    <t>0544</t>
  </si>
  <si>
    <t>047902</t>
  </si>
  <si>
    <t>DE LEON ISD</t>
  </si>
  <si>
    <t>1359</t>
  </si>
  <si>
    <t>057906</t>
  </si>
  <si>
    <t>DE SOTO ISD</t>
  </si>
  <si>
    <t>0542</t>
  </si>
  <si>
    <t>249905</t>
  </si>
  <si>
    <t>DECATUR ISD</t>
  </si>
  <si>
    <t>1370</t>
  </si>
  <si>
    <t>101908</t>
  </si>
  <si>
    <t>DEER PARK ISD</t>
  </si>
  <si>
    <t>1729</t>
  </si>
  <si>
    <t>227910</t>
  </si>
  <si>
    <t>DEL VALLE ISD</t>
  </si>
  <si>
    <t>1589</t>
  </si>
  <si>
    <t>115903</t>
  </si>
  <si>
    <t>DELL CITY ISD</t>
  </si>
  <si>
    <t>0546</t>
  </si>
  <si>
    <t>091903</t>
  </si>
  <si>
    <t>DENISON ISD</t>
  </si>
  <si>
    <t>0547</t>
  </si>
  <si>
    <t>061901</t>
  </si>
  <si>
    <t>DENTON ISD</t>
  </si>
  <si>
    <t>1156</t>
  </si>
  <si>
    <t>251901</t>
  </si>
  <si>
    <t>DENVER CITY ISD</t>
  </si>
  <si>
    <t>0550</t>
  </si>
  <si>
    <t>194905</t>
  </si>
  <si>
    <t>DETROIT ISD</t>
  </si>
  <si>
    <t>1407</t>
  </si>
  <si>
    <t>146903</t>
  </si>
  <si>
    <t>DEVERS ISD</t>
  </si>
  <si>
    <t>0551</t>
  </si>
  <si>
    <t>163901</t>
  </si>
  <si>
    <t>DEVINE ISD</t>
  </si>
  <si>
    <t>1960</t>
  </si>
  <si>
    <t>081906</t>
  </si>
  <si>
    <t>DEW ISD</t>
  </si>
  <si>
    <t>1751</t>
  </si>
  <si>
    <t>176903</t>
  </si>
  <si>
    <t>DEWEYVILLE ISD</t>
  </si>
  <si>
    <t>1599</t>
  </si>
  <si>
    <t>003905</t>
  </si>
  <si>
    <t>DIBOLL ISD</t>
  </si>
  <si>
    <t>1377</t>
  </si>
  <si>
    <t>084901</t>
  </si>
  <si>
    <t>DICKINSON ISD</t>
  </si>
  <si>
    <t>0555</t>
  </si>
  <si>
    <t>082902</t>
  </si>
  <si>
    <t>DILLEY ISD</t>
  </si>
  <si>
    <t>1772</t>
  </si>
  <si>
    <t>144903</t>
  </si>
  <si>
    <t>DIME BOX ISD</t>
  </si>
  <si>
    <t>0557</t>
  </si>
  <si>
    <t>035901</t>
  </si>
  <si>
    <t>DIMMITT ISD</t>
  </si>
  <si>
    <t>2015</t>
  </si>
  <si>
    <t>133905</t>
  </si>
  <si>
    <t>DIVIDE ISD</t>
  </si>
  <si>
    <t>0558</t>
  </si>
  <si>
    <t>074904</t>
  </si>
  <si>
    <t>DODD CITY ISD</t>
  </si>
  <si>
    <t>0561</t>
  </si>
  <si>
    <t>108902</t>
  </si>
  <si>
    <t>DONNA ISD</t>
  </si>
  <si>
    <t>0125</t>
  </si>
  <si>
    <t>086024</t>
  </si>
  <si>
    <t>DOSS CONS CSD</t>
  </si>
  <si>
    <t>1950</t>
  </si>
  <si>
    <t>174911</t>
  </si>
  <si>
    <t>DOUGLASS ISD</t>
  </si>
  <si>
    <t>1559</t>
  </si>
  <si>
    <t>105904</t>
  </si>
  <si>
    <t>DRIPPING SPRINGS ISD</t>
  </si>
  <si>
    <t>0565</t>
  </si>
  <si>
    <t>178905</t>
  </si>
  <si>
    <t>DRISCOLL ISD</t>
  </si>
  <si>
    <t>0566</t>
  </si>
  <si>
    <t>072902</t>
  </si>
  <si>
    <t>DUBLIN ISD</t>
  </si>
  <si>
    <t>0567</t>
  </si>
  <si>
    <t>171901</t>
  </si>
  <si>
    <t>DUMAS ISD</t>
  </si>
  <si>
    <t>0568</t>
  </si>
  <si>
    <t>057907</t>
  </si>
  <si>
    <t>DUNCANVILLE ISD</t>
  </si>
  <si>
    <t>1670</t>
  </si>
  <si>
    <t>220918</t>
  </si>
  <si>
    <t>EAGLE MOUNT SAGINAW ISD</t>
  </si>
  <si>
    <t>0571</t>
  </si>
  <si>
    <t>159901</t>
  </si>
  <si>
    <t>EAGLE PASS ISD</t>
  </si>
  <si>
    <t>1672</t>
  </si>
  <si>
    <t>227909</t>
  </si>
  <si>
    <t>EANES ISD</t>
  </si>
  <si>
    <t>1837</t>
  </si>
  <si>
    <t>025909</t>
  </si>
  <si>
    <t>EARLY ISD</t>
  </si>
  <si>
    <t>0572</t>
  </si>
  <si>
    <t>241902</t>
  </si>
  <si>
    <t>EAST BERNARD ISD</t>
  </si>
  <si>
    <t>1777</t>
  </si>
  <si>
    <t>015911</t>
  </si>
  <si>
    <t>EAST CENTRAL ISD</t>
  </si>
  <si>
    <t>0573</t>
  </si>
  <si>
    <t>036903</t>
  </si>
  <si>
    <t>EAST CHAMBERS ISD</t>
  </si>
  <si>
    <t>0574</t>
  </si>
  <si>
    <t>067903</t>
  </si>
  <si>
    <t>EASTLAND ISD</t>
  </si>
  <si>
    <t>0576</t>
  </si>
  <si>
    <t>068901</t>
  </si>
  <si>
    <t>ECTOR CTY ISD</t>
  </si>
  <si>
    <t>0575</t>
  </si>
  <si>
    <t>074905</t>
  </si>
  <si>
    <t>ECTOR ISD</t>
  </si>
  <si>
    <t>0577</t>
  </si>
  <si>
    <t>108903</t>
  </si>
  <si>
    <t>EDCOUCH ELSA ISD</t>
  </si>
  <si>
    <t>0578</t>
  </si>
  <si>
    <t>048901</t>
  </si>
  <si>
    <t>EDEN CISD</t>
  </si>
  <si>
    <t>0579</t>
  </si>
  <si>
    <t>234903</t>
  </si>
  <si>
    <t>EDGEWOOD ISD</t>
  </si>
  <si>
    <t>1562</t>
  </si>
  <si>
    <t>015905</t>
  </si>
  <si>
    <t>0580</t>
  </si>
  <si>
    <t>108904</t>
  </si>
  <si>
    <t>EDINBURG CISD</t>
  </si>
  <si>
    <t>0581</t>
  </si>
  <si>
    <t>120901</t>
  </si>
  <si>
    <t>EDNA ISD</t>
  </si>
  <si>
    <t>0583</t>
  </si>
  <si>
    <t>241903</t>
  </si>
  <si>
    <t>EL CAMPO ISD</t>
  </si>
  <si>
    <t>0592</t>
  </si>
  <si>
    <t>071902</t>
  </si>
  <si>
    <t>EL PASO ISD</t>
  </si>
  <si>
    <t>0585</t>
  </si>
  <si>
    <t>243902</t>
  </si>
  <si>
    <t>ELECTRA ISD</t>
  </si>
  <si>
    <t>0586</t>
  </si>
  <si>
    <t>011902</t>
  </si>
  <si>
    <t>ELGIN ISD</t>
  </si>
  <si>
    <t>0589</t>
  </si>
  <si>
    <t>001903</t>
  </si>
  <si>
    <t>ELKHART ISD</t>
  </si>
  <si>
    <t>1613</t>
  </si>
  <si>
    <t>102906</t>
  </si>
  <si>
    <t>ELYSIAN FIELDS ISD</t>
  </si>
  <si>
    <t>0595</t>
  </si>
  <si>
    <t>070903</t>
  </si>
  <si>
    <t>ENNIS ISD</t>
  </si>
  <si>
    <t>1575</t>
  </si>
  <si>
    <t>049906</t>
  </si>
  <si>
    <t>ERA ISD</t>
  </si>
  <si>
    <t>1951</t>
  </si>
  <si>
    <t>174910</t>
  </si>
  <si>
    <t>ETOILE ISD</t>
  </si>
  <si>
    <t>1752</t>
  </si>
  <si>
    <t>030906</t>
  </si>
  <si>
    <t>EULA ISD</t>
  </si>
  <si>
    <t>0599</t>
  </si>
  <si>
    <t>107905</t>
  </si>
  <si>
    <t>EUSTACE ISD</t>
  </si>
  <si>
    <t>1619</t>
  </si>
  <si>
    <t>121906</t>
  </si>
  <si>
    <t>EVADALE ISD</t>
  </si>
  <si>
    <t>1392</t>
  </si>
  <si>
    <t>050901</t>
  </si>
  <si>
    <t>EVANT ISD</t>
  </si>
  <si>
    <t>0601</t>
  </si>
  <si>
    <t>220904</t>
  </si>
  <si>
    <t>EVERMAN ISD</t>
  </si>
  <si>
    <t>1977</t>
  </si>
  <si>
    <t>210906</t>
  </si>
  <si>
    <t>EXCELSIOR ISD</t>
  </si>
  <si>
    <t>1976</t>
  </si>
  <si>
    <t>143906</t>
  </si>
  <si>
    <t>EZZELL ISD</t>
  </si>
  <si>
    <t>0602</t>
  </si>
  <si>
    <t>071903</t>
  </si>
  <si>
    <t>FABENS ISD</t>
  </si>
  <si>
    <t>0604</t>
  </si>
  <si>
    <t>081902</t>
  </si>
  <si>
    <t>FAIRFIELD ISD</t>
  </si>
  <si>
    <t>1877</t>
  </si>
  <si>
    <t>128904</t>
  </si>
  <si>
    <t>FALLS CITY ISD</t>
  </si>
  <si>
    <t>0792</t>
  </si>
  <si>
    <t>060914</t>
  </si>
  <si>
    <t>FANNINDEL ISD</t>
  </si>
  <si>
    <t>0608</t>
  </si>
  <si>
    <t>043904</t>
  </si>
  <si>
    <t>FARMERSVILLE ISD</t>
  </si>
  <si>
    <t>0609</t>
  </si>
  <si>
    <t>185902</t>
  </si>
  <si>
    <t>FARWELL ISD</t>
  </si>
  <si>
    <t>1865</t>
  </si>
  <si>
    <t>075906</t>
  </si>
  <si>
    <t>FAYETTEVILLE ISD</t>
  </si>
  <si>
    <t>0612</t>
  </si>
  <si>
    <t>070905</t>
  </si>
  <si>
    <t>FERRIS ISD</t>
  </si>
  <si>
    <t>0614</t>
  </si>
  <si>
    <t>075901</t>
  </si>
  <si>
    <t>FLATONIA ISD</t>
  </si>
  <si>
    <t>0616</t>
  </si>
  <si>
    <t>246902</t>
  </si>
  <si>
    <t>FLORENCE ISD</t>
  </si>
  <si>
    <t>0617</t>
  </si>
  <si>
    <t>247901</t>
  </si>
  <si>
    <t>FLORESVILLE ISD</t>
  </si>
  <si>
    <t>1491</t>
  </si>
  <si>
    <t>178914</t>
  </si>
  <si>
    <t>FLOUR BLUFF ISD</t>
  </si>
  <si>
    <t>0619</t>
  </si>
  <si>
    <t>077901</t>
  </si>
  <si>
    <t>FLOYDADA ISD</t>
  </si>
  <si>
    <t>0621</t>
  </si>
  <si>
    <t>148902</t>
  </si>
  <si>
    <t>FOLLETT ISD</t>
  </si>
  <si>
    <t>1652</t>
  </si>
  <si>
    <t>169910</t>
  </si>
  <si>
    <t>FORESTBURG ISD</t>
  </si>
  <si>
    <t>0622</t>
  </si>
  <si>
    <t>129902</t>
  </si>
  <si>
    <t>FORNEY ISD</t>
  </si>
  <si>
    <t>1556</t>
  </si>
  <si>
    <t>114904</t>
  </si>
  <si>
    <t>FORSAN ISD</t>
  </si>
  <si>
    <t>1195</t>
  </si>
  <si>
    <t>079907</t>
  </si>
  <si>
    <t>FORT BEND ISD</t>
  </si>
  <si>
    <t>1611</t>
  </si>
  <si>
    <t>122901</t>
  </si>
  <si>
    <t>FORT DAVIS ISD</t>
  </si>
  <si>
    <t>2017</t>
  </si>
  <si>
    <t>242906</t>
  </si>
  <si>
    <t>FORT ELLIOTT CONS ISD</t>
  </si>
  <si>
    <t>1460</t>
  </si>
  <si>
    <t>115901</t>
  </si>
  <si>
    <t>FORT HANCOCK ISD</t>
  </si>
  <si>
    <t>1592</t>
  </si>
  <si>
    <t>015914</t>
  </si>
  <si>
    <t>FORT SAM HOUSTON ISD</t>
  </si>
  <si>
    <t>0624</t>
  </si>
  <si>
    <t>186902</t>
  </si>
  <si>
    <t>FORT STOCKTON ISD</t>
  </si>
  <si>
    <t>0625</t>
  </si>
  <si>
    <t>220905</t>
  </si>
  <si>
    <t>FORT WORTH ISD</t>
  </si>
  <si>
    <t>0627</t>
  </si>
  <si>
    <t>198903</t>
  </si>
  <si>
    <t>FRANKLIN ISD</t>
  </si>
  <si>
    <t>0628</t>
  </si>
  <si>
    <t>001904</t>
  </si>
  <si>
    <t>FRANKSTON ISD</t>
  </si>
  <si>
    <t>0629</t>
  </si>
  <si>
    <t>086901</t>
  </si>
  <si>
    <t>FREDERICKSBURG ISD</t>
  </si>
  <si>
    <t>1709</t>
  </si>
  <si>
    <t>066903</t>
  </si>
  <si>
    <t>FREER ISD</t>
  </si>
  <si>
    <t>1840</t>
  </si>
  <si>
    <t>152907</t>
  </si>
  <si>
    <t>FRENSHIP ISD</t>
  </si>
  <si>
    <t>1496</t>
  </si>
  <si>
    <t>084911</t>
  </si>
  <si>
    <t>FRIENDSWOOD ISD</t>
  </si>
  <si>
    <t>0633</t>
  </si>
  <si>
    <t>185903</t>
  </si>
  <si>
    <t>FRIONA ISD</t>
  </si>
  <si>
    <t>0634</t>
  </si>
  <si>
    <t>043905</t>
  </si>
  <si>
    <t>FRISCO ISD</t>
  </si>
  <si>
    <t>0635</t>
  </si>
  <si>
    <t>175905</t>
  </si>
  <si>
    <t>FROST ISD</t>
  </si>
  <si>
    <t>1555</t>
  </si>
  <si>
    <t>234909</t>
  </si>
  <si>
    <t>FRUITVALE ISD</t>
  </si>
  <si>
    <t>0637</t>
  </si>
  <si>
    <t>049901</t>
  </si>
  <si>
    <t>GAINESVILLE ISD</t>
  </si>
  <si>
    <t>0638</t>
  </si>
  <si>
    <t>101910</t>
  </si>
  <si>
    <t>GALENA PARK ISD</t>
  </si>
  <si>
    <t>0640</t>
  </si>
  <si>
    <t>084902</t>
  </si>
  <si>
    <t>GALVESTON ISD</t>
  </si>
  <si>
    <t>0641</t>
  </si>
  <si>
    <t>120902</t>
  </si>
  <si>
    <t>GANADO ISD</t>
  </si>
  <si>
    <t>0642</t>
  </si>
  <si>
    <t>057909</t>
  </si>
  <si>
    <t>GARLAND ISD</t>
  </si>
  <si>
    <t>1936</t>
  </si>
  <si>
    <t>184911</t>
  </si>
  <si>
    <t>GARNER ISD</t>
  </si>
  <si>
    <t>0644</t>
  </si>
  <si>
    <t>174903</t>
  </si>
  <si>
    <t>GARRISON ISD</t>
  </si>
  <si>
    <t>1636</t>
  </si>
  <si>
    <t>183904</t>
  </si>
  <si>
    <t>GARY ISD</t>
  </si>
  <si>
    <t>0647</t>
  </si>
  <si>
    <t>050902</t>
  </si>
  <si>
    <t>GATESVILLE ISD</t>
  </si>
  <si>
    <t>1949</t>
  </si>
  <si>
    <t>166902</t>
  </si>
  <si>
    <t>GAUSE ISD</t>
  </si>
  <si>
    <t>0651</t>
  </si>
  <si>
    <t>149901</t>
  </si>
  <si>
    <t>GEORGE WEST ISD</t>
  </si>
  <si>
    <t>0650</t>
  </si>
  <si>
    <t>246904</t>
  </si>
  <si>
    <t>GEORGETOWN ISD</t>
  </si>
  <si>
    <t>1953</t>
  </si>
  <si>
    <t>161925</t>
  </si>
  <si>
    <t>GHOLSON ISD</t>
  </si>
  <si>
    <t>0652</t>
  </si>
  <si>
    <t>144901</t>
  </si>
  <si>
    <t>GIDDINGS ISD</t>
  </si>
  <si>
    <t>0653</t>
  </si>
  <si>
    <t>230902</t>
  </si>
  <si>
    <t>GILMER ISD</t>
  </si>
  <si>
    <t>0655</t>
  </si>
  <si>
    <t>092901</t>
  </si>
  <si>
    <t>GLADEWATER CTY LINE ISD</t>
  </si>
  <si>
    <t>0656</t>
  </si>
  <si>
    <t>087901</t>
  </si>
  <si>
    <t>GLASSCOCK COUNTY ISD</t>
  </si>
  <si>
    <t>0657</t>
  </si>
  <si>
    <t>213901</t>
  </si>
  <si>
    <t>GLEN ROSE ISD</t>
  </si>
  <si>
    <t>0659</t>
  </si>
  <si>
    <t>126911</t>
  </si>
  <si>
    <t>GODLEY ISD</t>
  </si>
  <si>
    <t>1564</t>
  </si>
  <si>
    <t>169906</t>
  </si>
  <si>
    <t>GOLDBURG ISD</t>
  </si>
  <si>
    <t>0662</t>
  </si>
  <si>
    <t>167901</t>
  </si>
  <si>
    <t>GOLDTHWAITE ISD</t>
  </si>
  <si>
    <t>0663</t>
  </si>
  <si>
    <t>088902</t>
  </si>
  <si>
    <t>GOLIAD ISD</t>
  </si>
  <si>
    <t>0665</t>
  </si>
  <si>
    <t>089901</t>
  </si>
  <si>
    <t>GONZALES ISD</t>
  </si>
  <si>
    <t>0667</t>
  </si>
  <si>
    <t>187903</t>
  </si>
  <si>
    <t>GOODRICH ISD</t>
  </si>
  <si>
    <t>0668</t>
  </si>
  <si>
    <t>101911</t>
  </si>
  <si>
    <t>GOOSE CREEK CISD</t>
  </si>
  <si>
    <t>0669</t>
  </si>
  <si>
    <t>182901</t>
  </si>
  <si>
    <t>GORDON ISD</t>
  </si>
  <si>
    <t>0671</t>
  </si>
  <si>
    <t>067904</t>
  </si>
  <si>
    <t>GORMAN ISD</t>
  </si>
  <si>
    <t>1617</t>
  </si>
  <si>
    <t>156905</t>
  </si>
  <si>
    <t>GRADY ISD</t>
  </si>
  <si>
    <t>0672</t>
  </si>
  <si>
    <t>182902</t>
  </si>
  <si>
    <t>GRAFORD ISD</t>
  </si>
  <si>
    <t>0673</t>
  </si>
  <si>
    <t>252901</t>
  </si>
  <si>
    <t>GRAHAM ISD</t>
  </si>
  <si>
    <t>0674</t>
  </si>
  <si>
    <t>111901</t>
  </si>
  <si>
    <t>GRANBURY ISD</t>
  </si>
  <si>
    <t>0675</t>
  </si>
  <si>
    <t>057910</t>
  </si>
  <si>
    <t>GRAND PRAIRIE ISD</t>
  </si>
  <si>
    <t>0676</t>
  </si>
  <si>
    <t>234904</t>
  </si>
  <si>
    <t>GRAND SALINE ISD</t>
  </si>
  <si>
    <t>1666</t>
  </si>
  <si>
    <t>238904</t>
  </si>
  <si>
    <t>GRANDFALLS ROYALTY ISD</t>
  </si>
  <si>
    <t>1962</t>
  </si>
  <si>
    <t>090905</t>
  </si>
  <si>
    <t>GRANDVIEW HOPKINS ISD</t>
  </si>
  <si>
    <t>0677</t>
  </si>
  <si>
    <t>126904</t>
  </si>
  <si>
    <t>GRANDVIEW ISD</t>
  </si>
  <si>
    <t>0678</t>
  </si>
  <si>
    <t>246905</t>
  </si>
  <si>
    <t>GRANGER ISD</t>
  </si>
  <si>
    <t>1904</t>
  </si>
  <si>
    <t>226907</t>
  </si>
  <si>
    <t>GRAPE CREEK ISD</t>
  </si>
  <si>
    <t>0679</t>
  </si>
  <si>
    <t>113902</t>
  </si>
  <si>
    <t>GRAPELAND ISD</t>
  </si>
  <si>
    <t>0680</t>
  </si>
  <si>
    <t>220906</t>
  </si>
  <si>
    <t>GRAPEVINE COLLEYVILLE</t>
  </si>
  <si>
    <t>0682</t>
  </si>
  <si>
    <t>116905</t>
  </si>
  <si>
    <t>GREENVILLE ISD</t>
  </si>
  <si>
    <t>1630</t>
  </si>
  <si>
    <t>165902</t>
  </si>
  <si>
    <t>GREENWOOD ISD</t>
  </si>
  <si>
    <t>0683</t>
  </si>
  <si>
    <t>205902</t>
  </si>
  <si>
    <t>GREGORY-PORTLAND ISD</t>
  </si>
  <si>
    <t>0684</t>
  </si>
  <si>
    <t>147902</t>
  </si>
  <si>
    <t>GROESBECK ISD</t>
  </si>
  <si>
    <t>0685</t>
  </si>
  <si>
    <t>033901</t>
  </si>
  <si>
    <t>GROOM ISD</t>
  </si>
  <si>
    <t>0686</t>
  </si>
  <si>
    <t>228901</t>
  </si>
  <si>
    <t>GROVETON ISD</t>
  </si>
  <si>
    <t>0687</t>
  </si>
  <si>
    <t>098901</t>
  </si>
  <si>
    <t>GRUVER ISD</t>
  </si>
  <si>
    <t>1931</t>
  </si>
  <si>
    <t>091917</t>
  </si>
  <si>
    <t>GUNTER ISD</t>
  </si>
  <si>
    <t>0689</t>
  </si>
  <si>
    <t>047903</t>
  </si>
  <si>
    <t>GUSTINE ISD</t>
  </si>
  <si>
    <t>0174</t>
  </si>
  <si>
    <t>135001</t>
  </si>
  <si>
    <t>GUTHRIE CSD</t>
  </si>
  <si>
    <t>0690</t>
  </si>
  <si>
    <t>095903</t>
  </si>
  <si>
    <t>HALE CENTER ISD</t>
  </si>
  <si>
    <t>0691</t>
  </si>
  <si>
    <t>143901</t>
  </si>
  <si>
    <t>HALLETTSVILLE ISD</t>
  </si>
  <si>
    <t>1986</t>
  </si>
  <si>
    <t>161924</t>
  </si>
  <si>
    <t>HALLSBURG ISD</t>
  </si>
  <si>
    <t>1608</t>
  </si>
  <si>
    <t>102904</t>
  </si>
  <si>
    <t>HALLSVILLE ISD</t>
  </si>
  <si>
    <t>0692</t>
  </si>
  <si>
    <t>097902</t>
  </si>
  <si>
    <t>HAMILTON ISD</t>
  </si>
  <si>
    <t>0693</t>
  </si>
  <si>
    <t>127903</t>
  </si>
  <si>
    <t>HAMLIN ISD</t>
  </si>
  <si>
    <t>1380</t>
  </si>
  <si>
    <t>123914</t>
  </si>
  <si>
    <t>HAMSHIRE FANNETT ISD</t>
  </si>
  <si>
    <t>0696</t>
  </si>
  <si>
    <t>219901</t>
  </si>
  <si>
    <t>HAPPY ISD</t>
  </si>
  <si>
    <t>1393</t>
  </si>
  <si>
    <t>146904</t>
  </si>
  <si>
    <t>HARDIN ISD</t>
  </si>
  <si>
    <t>1166</t>
  </si>
  <si>
    <t>100905</t>
  </si>
  <si>
    <t>HARDIN-JEFFERSON ISD</t>
  </si>
  <si>
    <t>0697</t>
  </si>
  <si>
    <t>015904</t>
  </si>
  <si>
    <t>HARLANDALE ISD</t>
  </si>
  <si>
    <t>1685</t>
  </si>
  <si>
    <t>102905</t>
  </si>
  <si>
    <t>HARLETON ISD</t>
  </si>
  <si>
    <t>0698</t>
  </si>
  <si>
    <t>031903</t>
  </si>
  <si>
    <t>HARLINGEN CISD</t>
  </si>
  <si>
    <t>1578</t>
  </si>
  <si>
    <t>230905</t>
  </si>
  <si>
    <t>HARMONY ISD</t>
  </si>
  <si>
    <t>1346</t>
  </si>
  <si>
    <t>086902</t>
  </si>
  <si>
    <t>HARPER ISD</t>
  </si>
  <si>
    <t>0140</t>
  </si>
  <si>
    <t>101000</t>
  </si>
  <si>
    <t>HARRIS CTY DEPT EDUCATION</t>
  </si>
  <si>
    <t>0699</t>
  </si>
  <si>
    <t>244901</t>
  </si>
  <si>
    <t>HARROLD ISD</t>
  </si>
  <si>
    <t>1635</t>
  </si>
  <si>
    <t>035902</t>
  </si>
  <si>
    <t>HART ISD</t>
  </si>
  <si>
    <t>1848</t>
  </si>
  <si>
    <t>103902</t>
  </si>
  <si>
    <t>HARTLEY ISD</t>
  </si>
  <si>
    <t>2010</t>
  </si>
  <si>
    <t>225907</t>
  </si>
  <si>
    <t>HARTS BLUFF ISD</t>
  </si>
  <si>
    <t>0702</t>
  </si>
  <si>
    <t>104901</t>
  </si>
  <si>
    <t>HASKELL CISD</t>
  </si>
  <si>
    <t>1378</t>
  </si>
  <si>
    <t>250902</t>
  </si>
  <si>
    <t>HAWKINS ISD</t>
  </si>
  <si>
    <t>0703</t>
  </si>
  <si>
    <t>127904</t>
  </si>
  <si>
    <t>HAWLEY ISD</t>
  </si>
  <si>
    <t>1783</t>
  </si>
  <si>
    <t>105906</t>
  </si>
  <si>
    <t>HAYS CONS ISD</t>
  </si>
  <si>
    <t>0704</t>
  </si>
  <si>
    <t>198905</t>
  </si>
  <si>
    <t>HEARNE ISD</t>
  </si>
  <si>
    <t>0707</t>
  </si>
  <si>
    <t>065902</t>
  </si>
  <si>
    <t>HEDLEY ISD</t>
  </si>
  <si>
    <t>0708</t>
  </si>
  <si>
    <t>202903</t>
  </si>
  <si>
    <t>HEMPHILL ISD</t>
  </si>
  <si>
    <t>0709</t>
  </si>
  <si>
    <t>237902</t>
  </si>
  <si>
    <t>HEMPSTEAD ISD</t>
  </si>
  <si>
    <t>0710</t>
  </si>
  <si>
    <t>201902</t>
  </si>
  <si>
    <t>HENDERSON ISD</t>
  </si>
  <si>
    <t>0711</t>
  </si>
  <si>
    <t>039902</t>
  </si>
  <si>
    <t>HENRIETTA ISD</t>
  </si>
  <si>
    <t>0712</t>
  </si>
  <si>
    <t>059901</t>
  </si>
  <si>
    <t>HEREFORD ISD</t>
  </si>
  <si>
    <t>0713</t>
  </si>
  <si>
    <t>208901</t>
  </si>
  <si>
    <t>HERMLEIGH ISD</t>
  </si>
  <si>
    <t>0715</t>
  </si>
  <si>
    <t>097903</t>
  </si>
  <si>
    <t>HICO ISD</t>
  </si>
  <si>
    <t>0716</t>
  </si>
  <si>
    <t>108905</t>
  </si>
  <si>
    <t>HIDALGO ISD</t>
  </si>
  <si>
    <t>0717</t>
  </si>
  <si>
    <t>148903</t>
  </si>
  <si>
    <t>HIGGINS ISD</t>
  </si>
  <si>
    <t>1458</t>
  </si>
  <si>
    <t>084903</t>
  </si>
  <si>
    <t>HIGH ISLAND ISD</t>
  </si>
  <si>
    <t>1654</t>
  </si>
  <si>
    <t>177905</t>
  </si>
  <si>
    <t>HIGHLAND ISD</t>
  </si>
  <si>
    <t>0720</t>
  </si>
  <si>
    <t>057911</t>
  </si>
  <si>
    <t>HIGHLAND PARK ISD</t>
  </si>
  <si>
    <t>1919</t>
  </si>
  <si>
    <t>188903</t>
  </si>
  <si>
    <t>0721</t>
  </si>
  <si>
    <t>109904</t>
  </si>
  <si>
    <t>HILLSBORO ISD</t>
  </si>
  <si>
    <t>1479</t>
  </si>
  <si>
    <t>084908</t>
  </si>
  <si>
    <t>HITCHCOCK ISD</t>
  </si>
  <si>
    <t>0723</t>
  </si>
  <si>
    <t>014905</t>
  </si>
  <si>
    <t>HOLLAND ISD</t>
  </si>
  <si>
    <t>0724</t>
  </si>
  <si>
    <t>005902</t>
  </si>
  <si>
    <t>HOLLIDAY ISD</t>
  </si>
  <si>
    <t>0725</t>
  </si>
  <si>
    <t>163904</t>
  </si>
  <si>
    <t>HONDO ISD</t>
  </si>
  <si>
    <t>0726</t>
  </si>
  <si>
    <t>074907</t>
  </si>
  <si>
    <t>HONEY GROVE ISD</t>
  </si>
  <si>
    <t>0727</t>
  </si>
  <si>
    <t>019902</t>
  </si>
  <si>
    <t>HOOKS ISD</t>
  </si>
  <si>
    <t>0728</t>
  </si>
  <si>
    <t>101912</t>
  </si>
  <si>
    <t>HOUSTON ISD</t>
  </si>
  <si>
    <t>0729</t>
  </si>
  <si>
    <t>091905</t>
  </si>
  <si>
    <t>HOWE ISD</t>
  </si>
  <si>
    <t>0731</t>
  </si>
  <si>
    <t>109905</t>
  </si>
  <si>
    <t>HUBBARD ISD</t>
  </si>
  <si>
    <t>1996</t>
  </si>
  <si>
    <t>019913</t>
  </si>
  <si>
    <t>1926</t>
  </si>
  <si>
    <t>072908</t>
  </si>
  <si>
    <t>HUCKABAY ISD</t>
  </si>
  <si>
    <t>1376</t>
  </si>
  <si>
    <t>003902</t>
  </si>
  <si>
    <t>HUDSON ISD</t>
  </si>
  <si>
    <t>1765</t>
  </si>
  <si>
    <t>101925</t>
  </si>
  <si>
    <t>HUFFMAN ISD</t>
  </si>
  <si>
    <t>0732</t>
  </si>
  <si>
    <t>034903</t>
  </si>
  <si>
    <t>HUGHES SPRINGS ISD</t>
  </si>
  <si>
    <t>0733</t>
  </si>
  <si>
    <t>146905</t>
  </si>
  <si>
    <t>HULL DAISETTA ISD</t>
  </si>
  <si>
    <t>0734</t>
  </si>
  <si>
    <t>101913</t>
  </si>
  <si>
    <t>HUMBLE ISD</t>
  </si>
  <si>
    <t>0735</t>
  </si>
  <si>
    <t>133902</t>
  </si>
  <si>
    <t>HUNT ISD</t>
  </si>
  <si>
    <t>0736</t>
  </si>
  <si>
    <t>003904</t>
  </si>
  <si>
    <t>HUNTINGTON ISD</t>
  </si>
  <si>
    <t>0737</t>
  </si>
  <si>
    <t>236902</t>
  </si>
  <si>
    <t>HUNTSVILLE ISD</t>
  </si>
  <si>
    <t>0598</t>
  </si>
  <si>
    <t>220916</t>
  </si>
  <si>
    <t>HURST-EULESS-BEDFORD ISD</t>
  </si>
  <si>
    <t>0738</t>
  </si>
  <si>
    <t>246906</t>
  </si>
  <si>
    <t>HUTTO ISD</t>
  </si>
  <si>
    <t>1842</t>
  </si>
  <si>
    <t>152910</t>
  </si>
  <si>
    <t>IDALOU ISD</t>
  </si>
  <si>
    <t>1474</t>
  </si>
  <si>
    <t>120905</t>
  </si>
  <si>
    <t>INDUSTRIAL ISD</t>
  </si>
  <si>
    <t>0742</t>
  </si>
  <si>
    <t>205903</t>
  </si>
  <si>
    <t>INGLESIDE ISD</t>
  </si>
  <si>
    <t>1784</t>
  </si>
  <si>
    <t>133904</t>
  </si>
  <si>
    <t>INGRAM ISD</t>
  </si>
  <si>
    <t>0743</t>
  </si>
  <si>
    <t>093903</t>
  </si>
  <si>
    <t>IOLA ISD</t>
  </si>
  <si>
    <t>0745</t>
  </si>
  <si>
    <t>243903</t>
  </si>
  <si>
    <t>IOWA PARK CONS ISD</t>
  </si>
  <si>
    <t>1786</t>
  </si>
  <si>
    <t>208903</t>
  </si>
  <si>
    <t>IRA ISD</t>
  </si>
  <si>
    <t>1141</t>
  </si>
  <si>
    <t>186903</t>
  </si>
  <si>
    <t>IRAAN-SHEFFIELD ISD</t>
  </si>
  <si>
    <t>1982</t>
  </si>
  <si>
    <t>018906</t>
  </si>
  <si>
    <t>IREDELL ISD</t>
  </si>
  <si>
    <t>0897</t>
  </si>
  <si>
    <t>118902</t>
  </si>
  <si>
    <t>IRION COUNTY ISD</t>
  </si>
  <si>
    <t>0747</t>
  </si>
  <si>
    <t>057912</t>
  </si>
  <si>
    <t>IRVING ISD</t>
  </si>
  <si>
    <t>0748</t>
  </si>
  <si>
    <t>070907</t>
  </si>
  <si>
    <t>ITALY ISD</t>
  </si>
  <si>
    <t>0749</t>
  </si>
  <si>
    <t>109907</t>
  </si>
  <si>
    <t>ITASCA ISD</t>
  </si>
  <si>
    <t>0750</t>
  </si>
  <si>
    <t>119902</t>
  </si>
  <si>
    <t>JACKSBORO ISD</t>
  </si>
  <si>
    <t>0751</t>
  </si>
  <si>
    <t>037904</t>
  </si>
  <si>
    <t>JACKSONVILLE ISD</t>
  </si>
  <si>
    <t>0752</t>
  </si>
  <si>
    <t>246907</t>
  </si>
  <si>
    <t>JARRELL ISD</t>
  </si>
  <si>
    <t>0753</t>
  </si>
  <si>
    <t>121904</t>
  </si>
  <si>
    <t>JASPER ISD</t>
  </si>
  <si>
    <t>0754</t>
  </si>
  <si>
    <t>132902</t>
  </si>
  <si>
    <t>JAYTON GIRARD ISD</t>
  </si>
  <si>
    <t>0755</t>
  </si>
  <si>
    <t>155901</t>
  </si>
  <si>
    <t>JEFFERSON ISD</t>
  </si>
  <si>
    <t>0706</t>
  </si>
  <si>
    <t>124901</t>
  </si>
  <si>
    <t>JIM HOGG COUNTY ISD</t>
  </si>
  <si>
    <t>1246</t>
  </si>
  <si>
    <t>221911</t>
  </si>
  <si>
    <t>JIM NED CONS ISD</t>
  </si>
  <si>
    <t>0757</t>
  </si>
  <si>
    <t>210902</t>
  </si>
  <si>
    <t>JOAQUIN ISD</t>
  </si>
  <si>
    <t>1629</t>
  </si>
  <si>
    <t>016901</t>
  </si>
  <si>
    <t>JOHNSON CITY ISD</t>
  </si>
  <si>
    <t>1942</t>
  </si>
  <si>
    <t>050909</t>
  </si>
  <si>
    <t>JONESBORO ISD</t>
  </si>
  <si>
    <t>0759</t>
  </si>
  <si>
    <t>126905</t>
  </si>
  <si>
    <t>JOSHUA ISD</t>
  </si>
  <si>
    <t>0760</t>
  </si>
  <si>
    <t>007902</t>
  </si>
  <si>
    <t>JOURDANTON ISD</t>
  </si>
  <si>
    <t>1779</t>
  </si>
  <si>
    <t>015916</t>
  </si>
  <si>
    <t>JUDSON ISD</t>
  </si>
  <si>
    <t>0761</t>
  </si>
  <si>
    <t>134901</t>
  </si>
  <si>
    <t>JUNCTION ISD</t>
  </si>
  <si>
    <t>1353</t>
  </si>
  <si>
    <t>102901</t>
  </si>
  <si>
    <t>KARNACK ISD</t>
  </si>
  <si>
    <t>0763</t>
  </si>
  <si>
    <t>128901</t>
  </si>
  <si>
    <t>KARNES CITY ISD</t>
  </si>
  <si>
    <t>0764</t>
  </si>
  <si>
    <t>101914</t>
  </si>
  <si>
    <t>KATY ISD</t>
  </si>
  <si>
    <t>0765</t>
  </si>
  <si>
    <t>129903</t>
  </si>
  <si>
    <t>KAUFMAN ISD</t>
  </si>
  <si>
    <t>0766</t>
  </si>
  <si>
    <t>126906</t>
  </si>
  <si>
    <t>KEENE ISD</t>
  </si>
  <si>
    <t>0767</t>
  </si>
  <si>
    <t>220907</t>
  </si>
  <si>
    <t>KELLER ISD</t>
  </si>
  <si>
    <t>0768</t>
  </si>
  <si>
    <t>242905</t>
  </si>
  <si>
    <t>KELTON ISD</t>
  </si>
  <si>
    <t>0769</t>
  </si>
  <si>
    <t>129904</t>
  </si>
  <si>
    <t>KEMP ISD</t>
  </si>
  <si>
    <t>0170</t>
  </si>
  <si>
    <t>131001</t>
  </si>
  <si>
    <t>KENEDY COUNTY WIDE CSD</t>
  </si>
  <si>
    <t>0770</t>
  </si>
  <si>
    <t>128902</t>
  </si>
  <si>
    <t>KENEDY ISD</t>
  </si>
  <si>
    <t>1887</t>
  </si>
  <si>
    <t>113906</t>
  </si>
  <si>
    <t>KENNARD ISD</t>
  </si>
  <si>
    <t>1588</t>
  </si>
  <si>
    <t>220914</t>
  </si>
  <si>
    <t>KENNEDALE ISD</t>
  </si>
  <si>
    <t>0772</t>
  </si>
  <si>
    <t>175907</t>
  </si>
  <si>
    <t>KERENS ISD</t>
  </si>
  <si>
    <t>0771</t>
  </si>
  <si>
    <t>248901</t>
  </si>
  <si>
    <t>KERMIT ISD</t>
  </si>
  <si>
    <t>0773</t>
  </si>
  <si>
    <t>133903</t>
  </si>
  <si>
    <t>KERRVILLE ISD</t>
  </si>
  <si>
    <t>0776</t>
  </si>
  <si>
    <t>092902</t>
  </si>
  <si>
    <t>KILGORE ISD</t>
  </si>
  <si>
    <t>0777</t>
  </si>
  <si>
    <t>014906</t>
  </si>
  <si>
    <t>KILLEEN ISD</t>
  </si>
  <si>
    <t>0778</t>
  </si>
  <si>
    <t>137901</t>
  </si>
  <si>
    <t>KINGSVILLE ISD</t>
  </si>
  <si>
    <t>0779</t>
  </si>
  <si>
    <t>121905</t>
  </si>
  <si>
    <t>KIRBYVILLE CONS ISD</t>
  </si>
  <si>
    <t>1345</t>
  </si>
  <si>
    <t>101915</t>
  </si>
  <si>
    <t>KLEIN ISD</t>
  </si>
  <si>
    <t>0783</t>
  </si>
  <si>
    <t>058905</t>
  </si>
  <si>
    <t>KLONDIKE ISD</t>
  </si>
  <si>
    <t>0784</t>
  </si>
  <si>
    <t>232901</t>
  </si>
  <si>
    <t>KNIPPA ISD</t>
  </si>
  <si>
    <t>0786</t>
  </si>
  <si>
    <t>138902</t>
  </si>
  <si>
    <t>KNOX CITY OBRIEN CISD</t>
  </si>
  <si>
    <t>1983</t>
  </si>
  <si>
    <t>018907</t>
  </si>
  <si>
    <t>KOPPERL ISD</t>
  </si>
  <si>
    <t>0788</t>
  </si>
  <si>
    <t>100903</t>
  </si>
  <si>
    <t>KOUNTZE ISD</t>
  </si>
  <si>
    <t>0789</t>
  </si>
  <si>
    <t>219905</t>
  </si>
  <si>
    <t>KRESS ISD</t>
  </si>
  <si>
    <t>0790</t>
  </si>
  <si>
    <t>061905</t>
  </si>
  <si>
    <t>KRUM ISD</t>
  </si>
  <si>
    <t>0793</t>
  </si>
  <si>
    <t>031905</t>
  </si>
  <si>
    <t>LA FERIA ISD</t>
  </si>
  <si>
    <t>1916</t>
  </si>
  <si>
    <t>125906</t>
  </si>
  <si>
    <t>LA GLORIA ISD</t>
  </si>
  <si>
    <t>0794</t>
  </si>
  <si>
    <t>075902</t>
  </si>
  <si>
    <t>LA GRANGE ISD</t>
  </si>
  <si>
    <t>1205</t>
  </si>
  <si>
    <t>108912</t>
  </si>
  <si>
    <t>LA JOYA ISD</t>
  </si>
  <si>
    <t>1395</t>
  </si>
  <si>
    <t>084904</t>
  </si>
  <si>
    <t>LA MARQUE ISD</t>
  </si>
  <si>
    <t>0802</t>
  </si>
  <si>
    <t>101916</t>
  </si>
  <si>
    <t>LA PORTE ISD</t>
  </si>
  <si>
    <t>1872</t>
  </si>
  <si>
    <t>107910</t>
  </si>
  <si>
    <t>LA POYNOR ISD</t>
  </si>
  <si>
    <t>1470</t>
  </si>
  <si>
    <t>254902</t>
  </si>
  <si>
    <t>LA PRYOR ISD</t>
  </si>
  <si>
    <t>0805</t>
  </si>
  <si>
    <t>161906</t>
  </si>
  <si>
    <t>LA VEGA ISD</t>
  </si>
  <si>
    <t>0806</t>
  </si>
  <si>
    <t>247903</t>
  </si>
  <si>
    <t>LA VERNIA ISD</t>
  </si>
  <si>
    <t>1606</t>
  </si>
  <si>
    <t>108914</t>
  </si>
  <si>
    <t>LA VILLA ISD</t>
  </si>
  <si>
    <t>1618</t>
  </si>
  <si>
    <t>015913</t>
  </si>
  <si>
    <t>LACKLAND ISD</t>
  </si>
  <si>
    <t>1922</t>
  </si>
  <si>
    <t>227912</t>
  </si>
  <si>
    <t>LAGO VISTA ISD</t>
  </si>
  <si>
    <t>1725</t>
  </si>
  <si>
    <t>061912</t>
  </si>
  <si>
    <t>LAKE DALLAS ISD</t>
  </si>
  <si>
    <t>1980</t>
  </si>
  <si>
    <t>227913</t>
  </si>
  <si>
    <t>LAKE TRAVIS ISD</t>
  </si>
  <si>
    <t>1092</t>
  </si>
  <si>
    <t>220910</t>
  </si>
  <si>
    <t>LAKE WORTH ISD</t>
  </si>
  <si>
    <t>1466</t>
  </si>
  <si>
    <t>079901</t>
  </si>
  <si>
    <t>LAMAR CONS ISD</t>
  </si>
  <si>
    <t>0798</t>
  </si>
  <si>
    <t>058906</t>
  </si>
  <si>
    <t>LAMESA ISD</t>
  </si>
  <si>
    <t>0799</t>
  </si>
  <si>
    <t>141901</t>
  </si>
  <si>
    <t>LAMPASAS ISD</t>
  </si>
  <si>
    <t>0800</t>
  </si>
  <si>
    <t>057913</t>
  </si>
  <si>
    <t>LANCASTER ISD</t>
  </si>
  <si>
    <t>0801</t>
  </si>
  <si>
    <t>201903</t>
  </si>
  <si>
    <t>LANEVILLE ISD</t>
  </si>
  <si>
    <t>0803</t>
  </si>
  <si>
    <t>240901</t>
  </si>
  <si>
    <t>LAREDO ISD</t>
  </si>
  <si>
    <t>0804</t>
  </si>
  <si>
    <t>245901</t>
  </si>
  <si>
    <t>LASARA ISD</t>
  </si>
  <si>
    <t>1677</t>
  </si>
  <si>
    <t>113905</t>
  </si>
  <si>
    <t>LATEXO ISD</t>
  </si>
  <si>
    <t>1361</t>
  </si>
  <si>
    <t>185904</t>
  </si>
  <si>
    <t>LAZBUDDIE ISD</t>
  </si>
  <si>
    <t>0811</t>
  </si>
  <si>
    <t>193902</t>
  </si>
  <si>
    <t>LEAKEY ISD</t>
  </si>
  <si>
    <t>1622</t>
  </si>
  <si>
    <t>246913</t>
  </si>
  <si>
    <t>LEANDER ISD</t>
  </si>
  <si>
    <t>1997</t>
  </si>
  <si>
    <t>019914</t>
  </si>
  <si>
    <t>LEARY ISD</t>
  </si>
  <si>
    <t>0814</t>
  </si>
  <si>
    <t>090902</t>
  </si>
  <si>
    <t>LEFORS ISD</t>
  </si>
  <si>
    <t>0815</t>
  </si>
  <si>
    <t>187906</t>
  </si>
  <si>
    <t>LEGGETT ISD</t>
  </si>
  <si>
    <t>0756</t>
  </si>
  <si>
    <t>145911</t>
  </si>
  <si>
    <t>LEON ISD</t>
  </si>
  <si>
    <t>0817</t>
  </si>
  <si>
    <t>074909</t>
  </si>
  <si>
    <t>LEONARD ISD</t>
  </si>
  <si>
    <t>0819</t>
  </si>
  <si>
    <t>110902</t>
  </si>
  <si>
    <t>LEVELLAND ISD</t>
  </si>
  <si>
    <t>0820</t>
  </si>
  <si>
    <t>201904</t>
  </si>
  <si>
    <t>LEVERETTS CHAPEL ISD</t>
  </si>
  <si>
    <t>0821</t>
  </si>
  <si>
    <t>061902</t>
  </si>
  <si>
    <t>LEWISVILLE ISD</t>
  </si>
  <si>
    <t>0822</t>
  </si>
  <si>
    <t>144902</t>
  </si>
  <si>
    <t>LEXINGTON ISD</t>
  </si>
  <si>
    <t>1862</t>
  </si>
  <si>
    <t>019908</t>
  </si>
  <si>
    <t>LIBERTY EYLAU ISD</t>
  </si>
  <si>
    <t>0823</t>
  </si>
  <si>
    <t>246908</t>
  </si>
  <si>
    <t>LIBERTY HILL ISD</t>
  </si>
  <si>
    <t>0824</t>
  </si>
  <si>
    <t>146906</t>
  </si>
  <si>
    <t>LIBERTY ISD</t>
  </si>
  <si>
    <t>0825</t>
  </si>
  <si>
    <t>212903</t>
  </si>
  <si>
    <t>LINDALE ISD</t>
  </si>
  <si>
    <t>0826</t>
  </si>
  <si>
    <t>034905</t>
  </si>
  <si>
    <t>LINDEN KILDARE CONS ISD</t>
  </si>
  <si>
    <t>1742</t>
  </si>
  <si>
    <t>049907</t>
  </si>
  <si>
    <t>LINDSAY ISD</t>
  </si>
  <si>
    <t>1927</t>
  </si>
  <si>
    <t>072909</t>
  </si>
  <si>
    <t>LINGLEVILLE ISD</t>
  </si>
  <si>
    <t>0827</t>
  </si>
  <si>
    <t>111902</t>
  </si>
  <si>
    <t>LIPAN ISD</t>
  </si>
  <si>
    <t>1493</t>
  </si>
  <si>
    <t>181908</t>
  </si>
  <si>
    <t>1883</t>
  </si>
  <si>
    <t>061914</t>
  </si>
  <si>
    <t>LITTLE ELM ISD</t>
  </si>
  <si>
    <t>0828</t>
  </si>
  <si>
    <t>140904</t>
  </si>
  <si>
    <t>LITTLEFIELD ISD</t>
  </si>
  <si>
    <t>0829</t>
  </si>
  <si>
    <t>187907</t>
  </si>
  <si>
    <t>LIVINGSTON ISD</t>
  </si>
  <si>
    <t>0830</t>
  </si>
  <si>
    <t>150901</t>
  </si>
  <si>
    <t>LLANO ISD</t>
  </si>
  <si>
    <t>0831</t>
  </si>
  <si>
    <t>028902</t>
  </si>
  <si>
    <t>LOCKHART ISD</t>
  </si>
  <si>
    <t>0832</t>
  </si>
  <si>
    <t>077902</t>
  </si>
  <si>
    <t>LOCKNEY ISD</t>
  </si>
  <si>
    <t>1963</t>
  </si>
  <si>
    <t>160905</t>
  </si>
  <si>
    <t>LOHN ISD</t>
  </si>
  <si>
    <t>0833</t>
  </si>
  <si>
    <t>141902</t>
  </si>
  <si>
    <t>LOMETA ISD</t>
  </si>
  <si>
    <t>0834</t>
  </si>
  <si>
    <t>178906</t>
  </si>
  <si>
    <t>LONDON ISD</t>
  </si>
  <si>
    <t>0836</t>
  </si>
  <si>
    <t>116906</t>
  </si>
  <si>
    <t>LONE OAK ISD</t>
  </si>
  <si>
    <t>0838</t>
  </si>
  <si>
    <t>092903</t>
  </si>
  <si>
    <t>LONGVIEW ISD</t>
  </si>
  <si>
    <t>1743</t>
  </si>
  <si>
    <t>083902</t>
  </si>
  <si>
    <t>LOOP ISD</t>
  </si>
  <si>
    <t>0839</t>
  </si>
  <si>
    <t>168902</t>
  </si>
  <si>
    <t>LORAINE ISD</t>
  </si>
  <si>
    <t>0840</t>
  </si>
  <si>
    <t>161907</t>
  </si>
  <si>
    <t>LORENA ISD</t>
  </si>
  <si>
    <t>0841</t>
  </si>
  <si>
    <t>054902</t>
  </si>
  <si>
    <t>LORENZO CONS ISD</t>
  </si>
  <si>
    <t>0843</t>
  </si>
  <si>
    <t>031906</t>
  </si>
  <si>
    <t>LOS FRESNOS CONS ISD</t>
  </si>
  <si>
    <t>1607</t>
  </si>
  <si>
    <t>241906</t>
  </si>
  <si>
    <t>LOUISE ISD</t>
  </si>
  <si>
    <t>1913</t>
  </si>
  <si>
    <t>043919</t>
  </si>
  <si>
    <t>LOVEJOY ISD</t>
  </si>
  <si>
    <t>0846</t>
  </si>
  <si>
    <t>113903</t>
  </si>
  <si>
    <t>LOVELADY ISD</t>
  </si>
  <si>
    <t>1839</t>
  </si>
  <si>
    <t>152906</t>
  </si>
  <si>
    <t>LUBBOCK COOPER ISD</t>
  </si>
  <si>
    <t>0847</t>
  </si>
  <si>
    <t>152901</t>
  </si>
  <si>
    <t>LUBBOCK ISD</t>
  </si>
  <si>
    <t>0848</t>
  </si>
  <si>
    <t>127905</t>
  </si>
  <si>
    <t>LUEDERS-AVOCA ISD</t>
  </si>
  <si>
    <t>0849</t>
  </si>
  <si>
    <t>003903</t>
  </si>
  <si>
    <t>LUFKIN ISD</t>
  </si>
  <si>
    <t>0850</t>
  </si>
  <si>
    <t>028903</t>
  </si>
  <si>
    <t>LULING ISD</t>
  </si>
  <si>
    <t>1646</t>
  </si>
  <si>
    <t>100907</t>
  </si>
  <si>
    <t>LUMBERTON ISD</t>
  </si>
  <si>
    <t>0851</t>
  </si>
  <si>
    <t>245902</t>
  </si>
  <si>
    <t>LYFORD CONS ISD</t>
  </si>
  <si>
    <t>0853</t>
  </si>
  <si>
    <t>007904</t>
  </si>
  <si>
    <t>LYTLE ISD</t>
  </si>
  <si>
    <t>0854</t>
  </si>
  <si>
    <t>129905</t>
  </si>
  <si>
    <t>MABANK ISD</t>
  </si>
  <si>
    <t>0855</t>
  </si>
  <si>
    <t>154901</t>
  </si>
  <si>
    <t>MADISONVILLE CONS ISD</t>
  </si>
  <si>
    <t>1560</t>
  </si>
  <si>
    <t>170906</t>
  </si>
  <si>
    <t>MAGNOLIA ISD</t>
  </si>
  <si>
    <t>0856</t>
  </si>
  <si>
    <t>107906</t>
  </si>
  <si>
    <t>MALAKOFF ISD</t>
  </si>
  <si>
    <t>0857</t>
  </si>
  <si>
    <t>109908</t>
  </si>
  <si>
    <t>MALONE ISD</t>
  </si>
  <si>
    <t>1998</t>
  </si>
  <si>
    <t>019910</t>
  </si>
  <si>
    <t>MALTA ISD</t>
  </si>
  <si>
    <t>0858</t>
  </si>
  <si>
    <t>227907</t>
  </si>
  <si>
    <t>MANOR ISD</t>
  </si>
  <si>
    <t>0859</t>
  </si>
  <si>
    <t>220908</t>
  </si>
  <si>
    <t>MANSFIELD ISD</t>
  </si>
  <si>
    <t>0860</t>
  </si>
  <si>
    <t>022902</t>
  </si>
  <si>
    <t>MARATHON ISD</t>
  </si>
  <si>
    <t>0861</t>
  </si>
  <si>
    <t>027904</t>
  </si>
  <si>
    <t>MARBLE FALLS ISD</t>
  </si>
  <si>
    <t>0862</t>
  </si>
  <si>
    <t>189901</t>
  </si>
  <si>
    <t>MARFA ISD</t>
  </si>
  <si>
    <t>1771</t>
  </si>
  <si>
    <t>094904</t>
  </si>
  <si>
    <t>MARION ISD</t>
  </si>
  <si>
    <t>1332</t>
  </si>
  <si>
    <t>073903</t>
  </si>
  <si>
    <t>MARLIN ISD</t>
  </si>
  <si>
    <t>0864</t>
  </si>
  <si>
    <t>102902</t>
  </si>
  <si>
    <t>MARSHALL ISD</t>
  </si>
  <si>
    <t>0865</t>
  </si>
  <si>
    <t>161908</t>
  </si>
  <si>
    <t>MART ISD</t>
  </si>
  <si>
    <t>0867</t>
  </si>
  <si>
    <t>234905</t>
  </si>
  <si>
    <t>MARTINS MILL ISD</t>
  </si>
  <si>
    <t>1952</t>
  </si>
  <si>
    <t>174909</t>
  </si>
  <si>
    <t>MARTINSVILLE ISD</t>
  </si>
  <si>
    <t>0868</t>
  </si>
  <si>
    <t>157901</t>
  </si>
  <si>
    <t>MASON ISD</t>
  </si>
  <si>
    <t>0871</t>
  </si>
  <si>
    <t>158904</t>
  </si>
  <si>
    <t>MATAGORDA ISD</t>
  </si>
  <si>
    <t>0872</t>
  </si>
  <si>
    <t>205904</t>
  </si>
  <si>
    <t>MATHIS ISD</t>
  </si>
  <si>
    <t>0873</t>
  </si>
  <si>
    <t>019903</t>
  </si>
  <si>
    <t>MAUD ISD</t>
  </si>
  <si>
    <t>2003</t>
  </si>
  <si>
    <t>025905</t>
  </si>
  <si>
    <t>MAY ISD</t>
  </si>
  <si>
    <t>0877</t>
  </si>
  <si>
    <t>070915</t>
  </si>
  <si>
    <t>MAYPEARL ISD</t>
  </si>
  <si>
    <t>0879</t>
  </si>
  <si>
    <t>108906</t>
  </si>
  <si>
    <t>MCALLEN ISD</t>
  </si>
  <si>
    <t>0880</t>
  </si>
  <si>
    <t>231901</t>
  </si>
  <si>
    <t>MCCAMEY ISD</t>
  </si>
  <si>
    <t>1898</t>
  </si>
  <si>
    <t>011905</t>
  </si>
  <si>
    <t>MCDADE ISD</t>
  </si>
  <si>
    <t>0884</t>
  </si>
  <si>
    <t>161909</t>
  </si>
  <si>
    <t>MCGREGOR ISD</t>
  </si>
  <si>
    <t>0885</t>
  </si>
  <si>
    <t>043907</t>
  </si>
  <si>
    <t>MCKINNEY ISD</t>
  </si>
  <si>
    <t>0886</t>
  </si>
  <si>
    <t>090903</t>
  </si>
  <si>
    <t>MCLEAN ISD</t>
  </si>
  <si>
    <t>0887</t>
  </si>
  <si>
    <t>034906</t>
  </si>
  <si>
    <t>MCLEOD ISD</t>
  </si>
  <si>
    <t>1823</t>
  </si>
  <si>
    <t>162904</t>
  </si>
  <si>
    <t>MCMULLEN COUNTY ISD</t>
  </si>
  <si>
    <t>1868</t>
  </si>
  <si>
    <t>223902</t>
  </si>
  <si>
    <t>MEADOW ISD</t>
  </si>
  <si>
    <t>1824</t>
  </si>
  <si>
    <t>010901</t>
  </si>
  <si>
    <t>MEDINA ISD</t>
  </si>
  <si>
    <t>1665</t>
  </si>
  <si>
    <t>163908</t>
  </si>
  <si>
    <t>MEDINA VALLEY ISD</t>
  </si>
  <si>
    <t>1911</t>
  </si>
  <si>
    <t>043908</t>
  </si>
  <si>
    <t>MELISSA ISD</t>
  </si>
  <si>
    <t>0891</t>
  </si>
  <si>
    <t>096904</t>
  </si>
  <si>
    <t>MEMPHIS ISD</t>
  </si>
  <si>
    <t>0892</t>
  </si>
  <si>
    <t>164901</t>
  </si>
  <si>
    <t>MENARD ISD</t>
  </si>
  <si>
    <t>0893</t>
  </si>
  <si>
    <t>108907</t>
  </si>
  <si>
    <t>MERCEDES ISD</t>
  </si>
  <si>
    <t>0894</t>
  </si>
  <si>
    <t>018902</t>
  </si>
  <si>
    <t>MERIDIAN ISD</t>
  </si>
  <si>
    <t>0895</t>
  </si>
  <si>
    <t>221904</t>
  </si>
  <si>
    <t>MERKEL ISD</t>
  </si>
  <si>
    <t>0898</t>
  </si>
  <si>
    <t>057914</t>
  </si>
  <si>
    <t>MESQUITE ISD</t>
  </si>
  <si>
    <t>0899</t>
  </si>
  <si>
    <t>147903</t>
  </si>
  <si>
    <t>MEXIA ISD</t>
  </si>
  <si>
    <t>1929</t>
  </si>
  <si>
    <t>062906</t>
  </si>
  <si>
    <t>MEYERSVILLE ISD</t>
  </si>
  <si>
    <t>0900</t>
  </si>
  <si>
    <t>197902</t>
  </si>
  <si>
    <t>MIAMI ISD</t>
  </si>
  <si>
    <t>0901</t>
  </si>
  <si>
    <t>165901</t>
  </si>
  <si>
    <t>MIDLAND ISD</t>
  </si>
  <si>
    <t>0902</t>
  </si>
  <si>
    <t>070908</t>
  </si>
  <si>
    <t>MIDLOTHIAN ISD</t>
  </si>
  <si>
    <t>1476</t>
  </si>
  <si>
    <t>161903</t>
  </si>
  <si>
    <t>MIDWAY ISD</t>
  </si>
  <si>
    <t>1590</t>
  </si>
  <si>
    <t>039905</t>
  </si>
  <si>
    <t>0904</t>
  </si>
  <si>
    <t>166903</t>
  </si>
  <si>
    <t>MILANO ISD</t>
  </si>
  <si>
    <t>1836</t>
  </si>
  <si>
    <t>175910</t>
  </si>
  <si>
    <t>MILDRED ISD</t>
  </si>
  <si>
    <t>0905</t>
  </si>
  <si>
    <t>200902</t>
  </si>
  <si>
    <t>MILES ISD</t>
  </si>
  <si>
    <t>0906</t>
  </si>
  <si>
    <t>070909</t>
  </si>
  <si>
    <t>MILFORD ISD</t>
  </si>
  <si>
    <t>1355</t>
  </si>
  <si>
    <t>112907</t>
  </si>
  <si>
    <t>MILLER GROVE ISD</t>
  </si>
  <si>
    <t>1484</t>
  </si>
  <si>
    <t>184904</t>
  </si>
  <si>
    <t>MILLSAP ISD</t>
  </si>
  <si>
    <t>0909</t>
  </si>
  <si>
    <t>250903</t>
  </si>
  <si>
    <t>MINEOLA ISD</t>
  </si>
  <si>
    <t>0910</t>
  </si>
  <si>
    <t>182903</t>
  </si>
  <si>
    <t>MINERAL WELLS ISD</t>
  </si>
  <si>
    <t>0913</t>
  </si>
  <si>
    <t>108908</t>
  </si>
  <si>
    <t>MISSION CONS ISD</t>
  </si>
  <si>
    <t>0915</t>
  </si>
  <si>
    <t>238902</t>
  </si>
  <si>
    <t>MONAHANS-WICKETT-PYOTE ISD</t>
  </si>
  <si>
    <t>1354</t>
  </si>
  <si>
    <t>169908</t>
  </si>
  <si>
    <t>MONTAGUE ISD</t>
  </si>
  <si>
    <t>1604</t>
  </si>
  <si>
    <t>108915</t>
  </si>
  <si>
    <t>MONTE ALTO ISD</t>
  </si>
  <si>
    <t>0918</t>
  </si>
  <si>
    <t>170903</t>
  </si>
  <si>
    <t>MONTGOMERY ISD</t>
  </si>
  <si>
    <t>0919</t>
  </si>
  <si>
    <t>161910</t>
  </si>
  <si>
    <t>MOODY ISD</t>
  </si>
  <si>
    <t>0922</t>
  </si>
  <si>
    <t>209902</t>
  </si>
  <si>
    <t>MORAN ISD</t>
  </si>
  <si>
    <t>0923</t>
  </si>
  <si>
    <t>018903</t>
  </si>
  <si>
    <t>MORGAN ISD</t>
  </si>
  <si>
    <t>1928</t>
  </si>
  <si>
    <t>072910</t>
  </si>
  <si>
    <t>MORGAN MILL ISD</t>
  </si>
  <si>
    <t>0925</t>
  </si>
  <si>
    <t>040901</t>
  </si>
  <si>
    <t>MORTON ISD</t>
  </si>
  <si>
    <t>1852</t>
  </si>
  <si>
    <t>173901</t>
  </si>
  <si>
    <t>MOTLEY COUNTY ISD</t>
  </si>
  <si>
    <t>0928</t>
  </si>
  <si>
    <t>143902</t>
  </si>
  <si>
    <t>MOULTON ISD</t>
  </si>
  <si>
    <t>0929</t>
  </si>
  <si>
    <t>109910</t>
  </si>
  <si>
    <t>MOUNT CALM ISD</t>
  </si>
  <si>
    <t>0930</t>
  </si>
  <si>
    <t>201907</t>
  </si>
  <si>
    <t>MOUNT ENTERPRISE ISD</t>
  </si>
  <si>
    <t>0931</t>
  </si>
  <si>
    <t>225902</t>
  </si>
  <si>
    <t>MOUNT PLEASANT ISD</t>
  </si>
  <si>
    <t>0933</t>
  </si>
  <si>
    <t>080901</t>
  </si>
  <si>
    <t>MOUNT VERNON ISD</t>
  </si>
  <si>
    <t>1388</t>
  </si>
  <si>
    <t>049902</t>
  </si>
  <si>
    <t>MUENSTER ISD</t>
  </si>
  <si>
    <t>0934</t>
  </si>
  <si>
    <t>009901</t>
  </si>
  <si>
    <t>MULESHOE ISD</t>
  </si>
  <si>
    <t>0935</t>
  </si>
  <si>
    <t>167902</t>
  </si>
  <si>
    <t>MULLIN ISD</t>
  </si>
  <si>
    <t>0936</t>
  </si>
  <si>
    <t>198906</t>
  </si>
  <si>
    <t>MUMFORD ISD</t>
  </si>
  <si>
    <t>0937</t>
  </si>
  <si>
    <t>138903</t>
  </si>
  <si>
    <t>MUNDAY CONSOLIDATED ISD</t>
  </si>
  <si>
    <t>0938</t>
  </si>
  <si>
    <t>107908</t>
  </si>
  <si>
    <t>MURCHISON ISD</t>
  </si>
  <si>
    <t>0940</t>
  </si>
  <si>
    <t>174904</t>
  </si>
  <si>
    <t>NACOGDOCHES ISD</t>
  </si>
  <si>
    <t>0944</t>
  </si>
  <si>
    <t>163903</t>
  </si>
  <si>
    <t>NATALIA ISD</t>
  </si>
  <si>
    <t>1760</t>
  </si>
  <si>
    <t>094903</t>
  </si>
  <si>
    <t>NAVARRO ISD</t>
  </si>
  <si>
    <t>0945</t>
  </si>
  <si>
    <t>093904</t>
  </si>
  <si>
    <t>NAVASOTA ISD</t>
  </si>
  <si>
    <t>1634</t>
  </si>
  <si>
    <t>035903</t>
  </si>
  <si>
    <t>NAZARETH ISD</t>
  </si>
  <si>
    <t>0946</t>
  </si>
  <si>
    <t>001906</t>
  </si>
  <si>
    <t>NECHES ISD</t>
  </si>
  <si>
    <t>0947</t>
  </si>
  <si>
    <t>123905</t>
  </si>
  <si>
    <t>NEDERLAND ISD</t>
  </si>
  <si>
    <t>0948</t>
  </si>
  <si>
    <t>079906</t>
  </si>
  <si>
    <t>NEEDVILLE ISD</t>
  </si>
  <si>
    <t>0950</t>
  </si>
  <si>
    <t>019905</t>
  </si>
  <si>
    <t>NEW BOSTON ISD</t>
  </si>
  <si>
    <t>0951</t>
  </si>
  <si>
    <t>046901</t>
  </si>
  <si>
    <t>NEW BRAUNFELS ISD</t>
  </si>
  <si>
    <t>1653</t>
  </si>
  <si>
    <t>170908</t>
  </si>
  <si>
    <t>NEW CANEY ISD</t>
  </si>
  <si>
    <t>1410</t>
  </si>
  <si>
    <t>152902</t>
  </si>
  <si>
    <t>NEW DEAL ISD</t>
  </si>
  <si>
    <t>1600</t>
  </si>
  <si>
    <t>230906</t>
  </si>
  <si>
    <t>NEW DIANA ISD</t>
  </si>
  <si>
    <t>1553</t>
  </si>
  <si>
    <t>153905</t>
  </si>
  <si>
    <t>NEW HOME ISD</t>
  </si>
  <si>
    <t>1199</t>
  </si>
  <si>
    <t>037908</t>
  </si>
  <si>
    <t>NEW SUMMERFIELD ISD</t>
  </si>
  <si>
    <t>0954</t>
  </si>
  <si>
    <t>236901</t>
  </si>
  <si>
    <t>NEW WAVERLY ISD</t>
  </si>
  <si>
    <t>0952</t>
  </si>
  <si>
    <t>252902</t>
  </si>
  <si>
    <t>NEWCASTLE ISD</t>
  </si>
  <si>
    <t>0953</t>
  </si>
  <si>
    <t>176902</t>
  </si>
  <si>
    <t>NEWTON ISD</t>
  </si>
  <si>
    <t>0956</t>
  </si>
  <si>
    <t>089903</t>
  </si>
  <si>
    <t>NIXON SMILEY CISD</t>
  </si>
  <si>
    <t>0957</t>
  </si>
  <si>
    <t>169902</t>
  </si>
  <si>
    <t>NOCONA ISD</t>
  </si>
  <si>
    <t>0959</t>
  </si>
  <si>
    <t>062902</t>
  </si>
  <si>
    <t>NORDHEIM ISD</t>
  </si>
  <si>
    <t>0960</t>
  </si>
  <si>
    <t>145906</t>
  </si>
  <si>
    <t>NORMANGEE ISD</t>
  </si>
  <si>
    <t>1624</t>
  </si>
  <si>
    <t>015910</t>
  </si>
  <si>
    <t>NORTH EAST ISD</t>
  </si>
  <si>
    <t>1972</t>
  </si>
  <si>
    <t>112906</t>
  </si>
  <si>
    <t>NORTH HOPKINS ISD</t>
  </si>
  <si>
    <t>1755</t>
  </si>
  <si>
    <t>139911</t>
  </si>
  <si>
    <t>NORTH LAMAR ISD</t>
  </si>
  <si>
    <t>0961</t>
  </si>
  <si>
    <t>154903</t>
  </si>
  <si>
    <t>NORTH ZULCH ISD</t>
  </si>
  <si>
    <t>1627</t>
  </si>
  <si>
    <t>015915</t>
  </si>
  <si>
    <t>NORTHSIDE ISD</t>
  </si>
  <si>
    <t>1735</t>
  </si>
  <si>
    <t>244905</t>
  </si>
  <si>
    <t>1557</t>
  </si>
  <si>
    <t>061911</t>
  </si>
  <si>
    <t>NORTHWEST ISD</t>
  </si>
  <si>
    <t>1582</t>
  </si>
  <si>
    <t>069902</t>
  </si>
  <si>
    <t>NUECES CANYON CONS ISD</t>
  </si>
  <si>
    <t>1939</t>
  </si>
  <si>
    <t>235904</t>
  </si>
  <si>
    <t>NURSERY ISD</t>
  </si>
  <si>
    <t>0966</t>
  </si>
  <si>
    <t>153903</t>
  </si>
  <si>
    <t>O DONNELL ISD</t>
  </si>
  <si>
    <t>0964</t>
  </si>
  <si>
    <t>145907</t>
  </si>
  <si>
    <t>OAKWOOD ISD</t>
  </si>
  <si>
    <t>0965</t>
  </si>
  <si>
    <t>205905</t>
  </si>
  <si>
    <t>ODEM-EDROY ISD</t>
  </si>
  <si>
    <t>0968</t>
  </si>
  <si>
    <t>050904</t>
  </si>
  <si>
    <t>OGLESBY ISD</t>
  </si>
  <si>
    <t>1970</t>
  </si>
  <si>
    <t>200906</t>
  </si>
  <si>
    <t>OLFEN ISD</t>
  </si>
  <si>
    <t>0973</t>
  </si>
  <si>
    <t>252903</t>
  </si>
  <si>
    <t>OLNEY ISD</t>
  </si>
  <si>
    <t>0974</t>
  </si>
  <si>
    <t>140905</t>
  </si>
  <si>
    <t>OLTON ISD</t>
  </si>
  <si>
    <t>0977</t>
  </si>
  <si>
    <t>187910</t>
  </si>
  <si>
    <t>ONALASKA ISD</t>
  </si>
  <si>
    <t>0980</t>
  </si>
  <si>
    <t>125903</t>
  </si>
  <si>
    <t>ORANGE GROVE ISD</t>
  </si>
  <si>
    <t>0979</t>
  </si>
  <si>
    <t>181905</t>
  </si>
  <si>
    <t>ORANGEFIELD ISD</t>
  </si>
  <si>
    <t>0981</t>
  </si>
  <si>
    <t>230903</t>
  </si>
  <si>
    <t>ORE CITY ISD</t>
  </si>
  <si>
    <t>0982</t>
  </si>
  <si>
    <t>201908</t>
  </si>
  <si>
    <t>OVERTON ISD</t>
  </si>
  <si>
    <t>0983</t>
  </si>
  <si>
    <t>051901</t>
  </si>
  <si>
    <t>PADUCAH ISD</t>
  </si>
  <si>
    <t>1940</t>
  </si>
  <si>
    <t>104907</t>
  </si>
  <si>
    <t>PAINT CREEK ISD</t>
  </si>
  <si>
    <t>1845</t>
  </si>
  <si>
    <t>048903</t>
  </si>
  <si>
    <t>PAINT ROCK ISD</t>
  </si>
  <si>
    <t>0986</t>
  </si>
  <si>
    <t>158905</t>
  </si>
  <si>
    <t>PALACIOS ISD</t>
  </si>
  <si>
    <t>0987</t>
  </si>
  <si>
    <t>001907</t>
  </si>
  <si>
    <t>PALESTINE ISD</t>
  </si>
  <si>
    <t>0989</t>
  </si>
  <si>
    <t>070910</t>
  </si>
  <si>
    <t>PALMER ISD</t>
  </si>
  <si>
    <t>1947</t>
  </si>
  <si>
    <t>182906</t>
  </si>
  <si>
    <t>PALO PINTO ISD</t>
  </si>
  <si>
    <t>0990</t>
  </si>
  <si>
    <t>090904</t>
  </si>
  <si>
    <t>PAMPA ISD</t>
  </si>
  <si>
    <t>0991</t>
  </si>
  <si>
    <t>033902</t>
  </si>
  <si>
    <t>PANHANDLE ISD</t>
  </si>
  <si>
    <t>2011</t>
  </si>
  <si>
    <t>042905</t>
  </si>
  <si>
    <t>PANTHER CREEK CONS ISD</t>
  </si>
  <si>
    <t>0992</t>
  </si>
  <si>
    <t>249906</t>
  </si>
  <si>
    <t>PARADISE ISD</t>
  </si>
  <si>
    <t>0993</t>
  </si>
  <si>
    <t>139909</t>
  </si>
  <si>
    <t>PARIS ISD</t>
  </si>
  <si>
    <t>1979</t>
  </si>
  <si>
    <t>184500</t>
  </si>
  <si>
    <t>PARKER COUNTY CO OP</t>
  </si>
  <si>
    <t>0994</t>
  </si>
  <si>
    <t>101917</t>
  </si>
  <si>
    <t>PASADENA ISD</t>
  </si>
  <si>
    <t>1647</t>
  </si>
  <si>
    <t>063906</t>
  </si>
  <si>
    <t>PATTON SPRINGS ISD</t>
  </si>
  <si>
    <t>0995</t>
  </si>
  <si>
    <t>013902</t>
  </si>
  <si>
    <t>PAWNEE ISD</t>
  </si>
  <si>
    <t>1427</t>
  </si>
  <si>
    <t>020908</t>
  </si>
  <si>
    <t>PEARLAND ISD</t>
  </si>
  <si>
    <t>0996</t>
  </si>
  <si>
    <t>082903</t>
  </si>
  <si>
    <t>PEARSALL ISD</t>
  </si>
  <si>
    <t>1642</t>
  </si>
  <si>
    <t>184908</t>
  </si>
  <si>
    <t>PEASTER ISD</t>
  </si>
  <si>
    <t>0998</t>
  </si>
  <si>
    <t>195901</t>
  </si>
  <si>
    <t>PECOS BARSTOW TOYAH ISD</t>
  </si>
  <si>
    <t>1833</t>
  </si>
  <si>
    <t>109914</t>
  </si>
  <si>
    <t>PENELOPE ISD</t>
  </si>
  <si>
    <t>1000</t>
  </si>
  <si>
    <t>119903</t>
  </si>
  <si>
    <t>PERRIN WHITT CONS ISD</t>
  </si>
  <si>
    <t>1001</t>
  </si>
  <si>
    <t>179901</t>
  </si>
  <si>
    <t>PERRYTON ISD</t>
  </si>
  <si>
    <t>1002</t>
  </si>
  <si>
    <t>095904</t>
  </si>
  <si>
    <t>PETERSBURG ISD</t>
  </si>
  <si>
    <t>1003</t>
  </si>
  <si>
    <t>039903</t>
  </si>
  <si>
    <t>PETROLIA ISD</t>
  </si>
  <si>
    <t>1597</t>
  </si>
  <si>
    <t>013903</t>
  </si>
  <si>
    <t>PETTUS ISD</t>
  </si>
  <si>
    <t>0942</t>
  </si>
  <si>
    <t>172905</t>
  </si>
  <si>
    <t>PEWITT CONS ISD</t>
  </si>
  <si>
    <t>1005</t>
  </si>
  <si>
    <t>227904</t>
  </si>
  <si>
    <t>PFLUGERVILLE ISD</t>
  </si>
  <si>
    <t>1006</t>
  </si>
  <si>
    <t>108909</t>
  </si>
  <si>
    <t>PHARR-SAN JUAN-ALAMO ISD</t>
  </si>
  <si>
    <t>1009</t>
  </si>
  <si>
    <t>061903</t>
  </si>
  <si>
    <t>PILOT POINT ISD</t>
  </si>
  <si>
    <t>1497</t>
  </si>
  <si>
    <t>092904</t>
  </si>
  <si>
    <t>PINE TREE ISD</t>
  </si>
  <si>
    <t>1012</t>
  </si>
  <si>
    <t>032902</t>
  </si>
  <si>
    <t>PITTSBURG ISD</t>
  </si>
  <si>
    <t>1610</t>
  </si>
  <si>
    <t>251902</t>
  </si>
  <si>
    <t>PLAINS ISD</t>
  </si>
  <si>
    <t>1013</t>
  </si>
  <si>
    <t>095905</t>
  </si>
  <si>
    <t>PLAINVIEW ISD</t>
  </si>
  <si>
    <t>1014</t>
  </si>
  <si>
    <t>043910</t>
  </si>
  <si>
    <t>PLANO ISD</t>
  </si>
  <si>
    <t>1973</t>
  </si>
  <si>
    <t>019912</t>
  </si>
  <si>
    <t>PLEASANT GROVE ISD</t>
  </si>
  <si>
    <t>1018</t>
  </si>
  <si>
    <t>007905</t>
  </si>
  <si>
    <t>PLEASANTON ISD</t>
  </si>
  <si>
    <t>2013</t>
  </si>
  <si>
    <t>117904</t>
  </si>
  <si>
    <t>1021</t>
  </si>
  <si>
    <t>031909</t>
  </si>
  <si>
    <t>POINT ISABEL ISD</t>
  </si>
  <si>
    <t>1022</t>
  </si>
  <si>
    <t>061906</t>
  </si>
  <si>
    <t>PONDER ISD</t>
  </si>
  <si>
    <t>1023</t>
  </si>
  <si>
    <t>184901</t>
  </si>
  <si>
    <t>POOLVILLE ISD</t>
  </si>
  <si>
    <t>1024</t>
  </si>
  <si>
    <t>178908</t>
  </si>
  <si>
    <t>PORT ARANSAS ISD</t>
  </si>
  <si>
    <t>1025</t>
  </si>
  <si>
    <t>123907</t>
  </si>
  <si>
    <t>PORT ARTHUR ISD</t>
  </si>
  <si>
    <t>1406</t>
  </si>
  <si>
    <t>123908</t>
  </si>
  <si>
    <t>PORT NECHES-GROVES ISD</t>
  </si>
  <si>
    <t>1027</t>
  </si>
  <si>
    <t>085902</t>
  </si>
  <si>
    <t>POST ISD</t>
  </si>
  <si>
    <t>1028</t>
  </si>
  <si>
    <t>007906</t>
  </si>
  <si>
    <t>POTEET ISD</t>
  </si>
  <si>
    <t>1029</t>
  </si>
  <si>
    <t>247904</t>
  </si>
  <si>
    <t>POTH CONS ISD</t>
  </si>
  <si>
    <t>1932</t>
  </si>
  <si>
    <t>091913</t>
  </si>
  <si>
    <t>POTTSBORO ISD</t>
  </si>
  <si>
    <t>1032</t>
  </si>
  <si>
    <t>028906</t>
  </si>
  <si>
    <t>PRAIRIE LEA ISD</t>
  </si>
  <si>
    <t>1623</t>
  </si>
  <si>
    <t>169909</t>
  </si>
  <si>
    <t>PRAIRIE VALLEY ISD</t>
  </si>
  <si>
    <t>0400</t>
  </si>
  <si>
    <t>139912</t>
  </si>
  <si>
    <t>PRAIRILAND ISD</t>
  </si>
  <si>
    <t>1033</t>
  </si>
  <si>
    <t>125905</t>
  </si>
  <si>
    <t>PREMONT ISD</t>
  </si>
  <si>
    <t>1034</t>
  </si>
  <si>
    <t>189902</t>
  </si>
  <si>
    <t>PRESIDIO ISD</t>
  </si>
  <si>
    <t>1891</t>
  </si>
  <si>
    <t>167904</t>
  </si>
  <si>
    <t>PRIDDY ISD</t>
  </si>
  <si>
    <t>1035</t>
  </si>
  <si>
    <t>043911</t>
  </si>
  <si>
    <t>PRINCETON ISD</t>
  </si>
  <si>
    <t>0924</t>
  </si>
  <si>
    <t>098903</t>
  </si>
  <si>
    <t>PRINGLE-MORSE CONS ISD</t>
  </si>
  <si>
    <t>1037</t>
  </si>
  <si>
    <t>108910</t>
  </si>
  <si>
    <t>PROGRESO ISD</t>
  </si>
  <si>
    <t>1326</t>
  </si>
  <si>
    <t>043912</t>
  </si>
  <si>
    <t>PROSPER ISD</t>
  </si>
  <si>
    <t>1040</t>
  </si>
  <si>
    <t>099903</t>
  </si>
  <si>
    <t>QUANAH ISD</t>
  </si>
  <si>
    <t>1041</t>
  </si>
  <si>
    <t>034907</t>
  </si>
  <si>
    <t>QUEEN CITY ISD</t>
  </si>
  <si>
    <t>1042</t>
  </si>
  <si>
    <t>116908</t>
  </si>
  <si>
    <t>QUINLAN ISD</t>
  </si>
  <si>
    <t>1044</t>
  </si>
  <si>
    <t>250904</t>
  </si>
  <si>
    <t>QUITMAN ISD</t>
  </si>
  <si>
    <t>0593</t>
  </si>
  <si>
    <t>190903</t>
  </si>
  <si>
    <t>RAINS ISD</t>
  </si>
  <si>
    <t>1045</t>
  </si>
  <si>
    <t>054903</t>
  </si>
  <si>
    <t>RALLS ISD</t>
  </si>
  <si>
    <t>1966</t>
  </si>
  <si>
    <t>066005</t>
  </si>
  <si>
    <t>RAMIREZ COMMON SD</t>
  </si>
  <si>
    <t>1047</t>
  </si>
  <si>
    <t>015906</t>
  </si>
  <si>
    <t>RANDOLPH FIELD ISD</t>
  </si>
  <si>
    <t>1048</t>
  </si>
  <si>
    <t>067907</t>
  </si>
  <si>
    <t>RANGER ISD</t>
  </si>
  <si>
    <t>1050</t>
  </si>
  <si>
    <t>231902</t>
  </si>
  <si>
    <t>RANKIN ISD</t>
  </si>
  <si>
    <t>1052</t>
  </si>
  <si>
    <t>245903</t>
  </si>
  <si>
    <t>RAYMONDVILLE ISD</t>
  </si>
  <si>
    <t>1054</t>
  </si>
  <si>
    <t>192901</t>
  </si>
  <si>
    <t>REAGAN COUNTY ISD</t>
  </si>
  <si>
    <t>1999</t>
  </si>
  <si>
    <t>019911</t>
  </si>
  <si>
    <t>RED LICK ISD</t>
  </si>
  <si>
    <t>1055</t>
  </si>
  <si>
    <t>070911</t>
  </si>
  <si>
    <t>RED OAK ISD</t>
  </si>
  <si>
    <t>1056</t>
  </si>
  <si>
    <t>019906</t>
  </si>
  <si>
    <t>REDWATER ISD</t>
  </si>
  <si>
    <t>1739</t>
  </si>
  <si>
    <t>196903</t>
  </si>
  <si>
    <t>REFUGIO ISD</t>
  </si>
  <si>
    <t>1801</t>
  </si>
  <si>
    <t>108950</t>
  </si>
  <si>
    <t>1802</t>
  </si>
  <si>
    <t>178950</t>
  </si>
  <si>
    <t>1803</t>
  </si>
  <si>
    <t>235950</t>
  </si>
  <si>
    <t>1804</t>
  </si>
  <si>
    <t>101950</t>
  </si>
  <si>
    <t>1805</t>
  </si>
  <si>
    <t>181950</t>
  </si>
  <si>
    <t>1806</t>
  </si>
  <si>
    <t>236950</t>
  </si>
  <si>
    <t>1807</t>
  </si>
  <si>
    <t>092950</t>
  </si>
  <si>
    <t>1808</t>
  </si>
  <si>
    <t>225950</t>
  </si>
  <si>
    <t>1809</t>
  </si>
  <si>
    <t>243950</t>
  </si>
  <si>
    <t>1810</t>
  </si>
  <si>
    <t>057950</t>
  </si>
  <si>
    <t>1811</t>
  </si>
  <si>
    <t>220950</t>
  </si>
  <si>
    <t>1812</t>
  </si>
  <si>
    <t>161950</t>
  </si>
  <si>
    <t>1813</t>
  </si>
  <si>
    <t>227950</t>
  </si>
  <si>
    <t>1814</t>
  </si>
  <si>
    <t>221950</t>
  </si>
  <si>
    <t>1815</t>
  </si>
  <si>
    <t>226950</t>
  </si>
  <si>
    <t>1816</t>
  </si>
  <si>
    <t>188950</t>
  </si>
  <si>
    <t>1817</t>
  </si>
  <si>
    <t>152950</t>
  </si>
  <si>
    <t>1818</t>
  </si>
  <si>
    <t>165950</t>
  </si>
  <si>
    <t>1819</t>
  </si>
  <si>
    <t>071950</t>
  </si>
  <si>
    <t>1820</t>
  </si>
  <si>
    <t>015950</t>
  </si>
  <si>
    <t>1060</t>
  </si>
  <si>
    <t>137902</t>
  </si>
  <si>
    <t>RICARDO ISD</t>
  </si>
  <si>
    <t>0570</t>
  </si>
  <si>
    <t>045903</t>
  </si>
  <si>
    <t>RICE CONS ISD</t>
  </si>
  <si>
    <t>1961</t>
  </si>
  <si>
    <t>175911</t>
  </si>
  <si>
    <t>RICE ISD</t>
  </si>
  <si>
    <t>1061</t>
  </si>
  <si>
    <t>093905</t>
  </si>
  <si>
    <t>RICHARDS ISD</t>
  </si>
  <si>
    <t>1062</t>
  </si>
  <si>
    <t>057916</t>
  </si>
  <si>
    <t>RICHARDSON ISD</t>
  </si>
  <si>
    <t>1063</t>
  </si>
  <si>
    <t>206902</t>
  </si>
  <si>
    <t>RICHLAND SPRINGS ISD</t>
  </si>
  <si>
    <t>1065</t>
  </si>
  <si>
    <t>161912</t>
  </si>
  <si>
    <t>RIESEL ISD</t>
  </si>
  <si>
    <t>1067</t>
  </si>
  <si>
    <t>214901</t>
  </si>
  <si>
    <t>RIO GRANDE CITY CISD</t>
  </si>
  <si>
    <t>1068</t>
  </si>
  <si>
    <t>031911</t>
  </si>
  <si>
    <t>RIO HONDO ISD</t>
  </si>
  <si>
    <t>1069</t>
  </si>
  <si>
    <t>126907</t>
  </si>
  <si>
    <t>RIO VISTA ISD</t>
  </si>
  <si>
    <t>1070</t>
  </si>
  <si>
    <t>067908</t>
  </si>
  <si>
    <t>RISING STAR ISD</t>
  </si>
  <si>
    <t>1334</t>
  </si>
  <si>
    <t>188902</t>
  </si>
  <si>
    <t>RIVER ROAD ISD</t>
  </si>
  <si>
    <t>0404</t>
  </si>
  <si>
    <t>194903</t>
  </si>
  <si>
    <t>RIVERCREST ISD</t>
  </si>
  <si>
    <t>1072</t>
  </si>
  <si>
    <t>137903</t>
  </si>
  <si>
    <t>RIVIERA ISD</t>
  </si>
  <si>
    <t>1076</t>
  </si>
  <si>
    <t>041902</t>
  </si>
  <si>
    <t>ROBERT LEE ISD</t>
  </si>
  <si>
    <t>1688</t>
  </si>
  <si>
    <t>161922</t>
  </si>
  <si>
    <t>ROBINSON ISD</t>
  </si>
  <si>
    <t>1077</t>
  </si>
  <si>
    <t>178909</t>
  </si>
  <si>
    <t>ROBSTOWN ISD</t>
  </si>
  <si>
    <t>1078</t>
  </si>
  <si>
    <t>076903</t>
  </si>
  <si>
    <t>ROBY CISD</t>
  </si>
  <si>
    <t>1886</t>
  </si>
  <si>
    <t>160904</t>
  </si>
  <si>
    <t>ROCHELLE ISD</t>
  </si>
  <si>
    <t>1080</t>
  </si>
  <si>
    <t>166904</t>
  </si>
  <si>
    <t>ROCKDALE ISD</t>
  </si>
  <si>
    <t>1083</t>
  </si>
  <si>
    <t>069901</t>
  </si>
  <si>
    <t>ROCKSPRINGS ISD</t>
  </si>
  <si>
    <t>1084</t>
  </si>
  <si>
    <t>199901</t>
  </si>
  <si>
    <t>ROCKWALL ISD</t>
  </si>
  <si>
    <t>1086</t>
  </si>
  <si>
    <t>014907</t>
  </si>
  <si>
    <t>ROGERS ISD</t>
  </si>
  <si>
    <t>1486</t>
  </si>
  <si>
    <t>214903</t>
  </si>
  <si>
    <t>ROMA ISD</t>
  </si>
  <si>
    <t>1841</t>
  </si>
  <si>
    <t>152908</t>
  </si>
  <si>
    <t>ROOSEVELT ISD</t>
  </si>
  <si>
    <t>1087</t>
  </si>
  <si>
    <t>110905</t>
  </si>
  <si>
    <t>ROPES ISD</t>
  </si>
  <si>
    <t>1088</t>
  </si>
  <si>
    <t>177901</t>
  </si>
  <si>
    <t>ROSCOE ISD</t>
  </si>
  <si>
    <t>1089</t>
  </si>
  <si>
    <t>073905</t>
  </si>
  <si>
    <t>ROSEBUD-LOTT CONS ISD</t>
  </si>
  <si>
    <t>1093</t>
  </si>
  <si>
    <t>076904</t>
  </si>
  <si>
    <t>ROTAN ISD</t>
  </si>
  <si>
    <t>1094</t>
  </si>
  <si>
    <t>246909</t>
  </si>
  <si>
    <t>ROUND ROCK ISD</t>
  </si>
  <si>
    <t>1684</t>
  </si>
  <si>
    <t>075908</t>
  </si>
  <si>
    <t>ROUND TOP CARMINE ISD</t>
  </si>
  <si>
    <t>1097</t>
  </si>
  <si>
    <t>139908</t>
  </si>
  <si>
    <t>ROXTON ISD</t>
  </si>
  <si>
    <t>1421</t>
  </si>
  <si>
    <t>237905</t>
  </si>
  <si>
    <t>ROYAL ISD</t>
  </si>
  <si>
    <t>1098</t>
  </si>
  <si>
    <t>199902</t>
  </si>
  <si>
    <t>ROYSE CITY ISD</t>
  </si>
  <si>
    <t>1099</t>
  </si>
  <si>
    <t>104903</t>
  </si>
  <si>
    <t>RULE ISD</t>
  </si>
  <si>
    <t>1100</t>
  </si>
  <si>
    <t>128903</t>
  </si>
  <si>
    <t>RUNGE ISD</t>
  </si>
  <si>
    <t>1102</t>
  </si>
  <si>
    <t>037907</t>
  </si>
  <si>
    <t>RUSK ISD</t>
  </si>
  <si>
    <t>1933</t>
  </si>
  <si>
    <t>091914</t>
  </si>
  <si>
    <t>S &amp; S CONS ISD</t>
  </si>
  <si>
    <t>1103</t>
  </si>
  <si>
    <t>232902</t>
  </si>
  <si>
    <t>SABINAL ISD</t>
  </si>
  <si>
    <t>1569</t>
  </si>
  <si>
    <t>092906</t>
  </si>
  <si>
    <t>SABINE ISD</t>
  </si>
  <si>
    <t>1554</t>
  </si>
  <si>
    <t>123913</t>
  </si>
  <si>
    <t>SABINE PASS ISD</t>
  </si>
  <si>
    <t>1106</t>
  </si>
  <si>
    <t>169911</t>
  </si>
  <si>
    <t>SAINT JO ISD</t>
  </si>
  <si>
    <t>1108</t>
  </si>
  <si>
    <t>014908</t>
  </si>
  <si>
    <t>SALADO ISD</t>
  </si>
  <si>
    <t>1109</t>
  </si>
  <si>
    <t>112909</t>
  </si>
  <si>
    <t>SALTILLO ISD</t>
  </si>
  <si>
    <t>1737</t>
  </si>
  <si>
    <t>074917</t>
  </si>
  <si>
    <t>SAM RAYBURN CONS ISD</t>
  </si>
  <si>
    <t>1110</t>
  </si>
  <si>
    <t>226903</t>
  </si>
  <si>
    <t>SAN ANGELO ISD</t>
  </si>
  <si>
    <t>1111</t>
  </si>
  <si>
    <t>015907</t>
  </si>
  <si>
    <t>SAN ANTONIO ISD</t>
  </si>
  <si>
    <t>1113</t>
  </si>
  <si>
    <t>203901</t>
  </si>
  <si>
    <t>SAN AUGUSTINE ISD</t>
  </si>
  <si>
    <t>1114</t>
  </si>
  <si>
    <t>031912</t>
  </si>
  <si>
    <t>SAN BENITO CONS ISD</t>
  </si>
  <si>
    <t>1116</t>
  </si>
  <si>
    <t>066902</t>
  </si>
  <si>
    <t>SAN DIEGO ISD</t>
  </si>
  <si>
    <t>1117</t>
  </si>
  <si>
    <t>071904</t>
  </si>
  <si>
    <t>SAN ELIZARIO ISD</t>
  </si>
  <si>
    <t>1846</t>
  </si>
  <si>
    <t>233901</t>
  </si>
  <si>
    <t>SAN FELIPE DEL RIO CISD</t>
  </si>
  <si>
    <t>1463</t>
  </si>
  <si>
    <t>214902</t>
  </si>
  <si>
    <t>SAN ISIDRO ISD</t>
  </si>
  <si>
    <t>1121</t>
  </si>
  <si>
    <t>105902</t>
  </si>
  <si>
    <t>SAN MARCOS CONS ISD</t>
  </si>
  <si>
    <t>1482</t>
  </si>
  <si>
    <t>245904</t>
  </si>
  <si>
    <t>SAN PERLITA ISD</t>
  </si>
  <si>
    <t>1122</t>
  </si>
  <si>
    <t>206901</t>
  </si>
  <si>
    <t>SAN SABA ISD</t>
  </si>
  <si>
    <t>1968</t>
  </si>
  <si>
    <t>022903</t>
  </si>
  <si>
    <t>SAN VICENTE ISD</t>
  </si>
  <si>
    <t>0304</t>
  </si>
  <si>
    <t>058909</t>
  </si>
  <si>
    <t>SANDS CONS ISD</t>
  </si>
  <si>
    <t>1119</t>
  </si>
  <si>
    <t>117903</t>
  </si>
  <si>
    <t>SANFORD-FRITCH ISD</t>
  </si>
  <si>
    <t>1120</t>
  </si>
  <si>
    <t>061908</t>
  </si>
  <si>
    <t>SANGER ISD</t>
  </si>
  <si>
    <t>1123</t>
  </si>
  <si>
    <t>042903</t>
  </si>
  <si>
    <t>SANTA ANNA ISD</t>
  </si>
  <si>
    <t>1488</t>
  </si>
  <si>
    <t>084909</t>
  </si>
  <si>
    <t>SANTA FE ISD</t>
  </si>
  <si>
    <t>1425</t>
  </si>
  <si>
    <t>137904</t>
  </si>
  <si>
    <t>SANTA GERTRUDIS ISD</t>
  </si>
  <si>
    <t>1126</t>
  </si>
  <si>
    <t>031913</t>
  </si>
  <si>
    <t>SANTA MARIA ISD</t>
  </si>
  <si>
    <t>1127</t>
  </si>
  <si>
    <t>031914</t>
  </si>
  <si>
    <t>SANTA ROSA ISD</t>
  </si>
  <si>
    <t>1128</t>
  </si>
  <si>
    <t>182904</t>
  </si>
  <si>
    <t>SANTO ISD</t>
  </si>
  <si>
    <t>1132</t>
  </si>
  <si>
    <t>074911</t>
  </si>
  <si>
    <t>SAVOY ISD</t>
  </si>
  <si>
    <t>1713</t>
  </si>
  <si>
    <t>094902</t>
  </si>
  <si>
    <t>0584</t>
  </si>
  <si>
    <t>207901</t>
  </si>
  <si>
    <t>SCHLEICHER CTY ISD</t>
  </si>
  <si>
    <t>1133</t>
  </si>
  <si>
    <t>075903</t>
  </si>
  <si>
    <t>SCHULENBURG ISD</t>
  </si>
  <si>
    <t>1650</t>
  </si>
  <si>
    <t>129910</t>
  </si>
  <si>
    <t>SCURRY ROSSER ISD</t>
  </si>
  <si>
    <t>0401</t>
  </si>
  <si>
    <t>083901</t>
  </si>
  <si>
    <t>SEAGRAVES ISD</t>
  </si>
  <si>
    <t>1136</t>
  </si>
  <si>
    <t>008902</t>
  </si>
  <si>
    <t>SEALY ISD</t>
  </si>
  <si>
    <t>1137</t>
  </si>
  <si>
    <t>094901</t>
  </si>
  <si>
    <t>SEGUIN ISD</t>
  </si>
  <si>
    <t>1687</t>
  </si>
  <si>
    <t>083903</t>
  </si>
  <si>
    <t>SEMINOLE PUBLIC SCHOOLS</t>
  </si>
  <si>
    <t>1138</t>
  </si>
  <si>
    <t>012901</t>
  </si>
  <si>
    <t>SEYMOUR ISD</t>
  </si>
  <si>
    <t>1658</t>
  </si>
  <si>
    <t>152909</t>
  </si>
  <si>
    <t>SHALLOWATER ISD</t>
  </si>
  <si>
    <t>1139</t>
  </si>
  <si>
    <t>242902</t>
  </si>
  <si>
    <t>SHAMROCK ISD</t>
  </si>
  <si>
    <t>1140</t>
  </si>
  <si>
    <t>108911</t>
  </si>
  <si>
    <t>SHARYLAND ISD</t>
  </si>
  <si>
    <t>1142</t>
  </si>
  <si>
    <t>210903</t>
  </si>
  <si>
    <t>SHELBYVILLE ISD</t>
  </si>
  <si>
    <t>1492</t>
  </si>
  <si>
    <t>101924</t>
  </si>
  <si>
    <t>SHELDON ISD</t>
  </si>
  <si>
    <t>1143</t>
  </si>
  <si>
    <t>204904</t>
  </si>
  <si>
    <t>SHEPHERD ISD</t>
  </si>
  <si>
    <t>1144</t>
  </si>
  <si>
    <t>091906</t>
  </si>
  <si>
    <t>SHERMAN ISD</t>
  </si>
  <si>
    <t>1146</t>
  </si>
  <si>
    <t>143903</t>
  </si>
  <si>
    <t>SHINER ISD</t>
  </si>
  <si>
    <t>1148</t>
  </si>
  <si>
    <t>047905</t>
  </si>
  <si>
    <t>SIDNEY ISD</t>
  </si>
  <si>
    <t>1490</t>
  </si>
  <si>
    <t>115902</t>
  </si>
  <si>
    <t>SIERRA BLANCA ISD</t>
  </si>
  <si>
    <t>1149</t>
  </si>
  <si>
    <t>100904</t>
  </si>
  <si>
    <t>SILSBEE ISD</t>
  </si>
  <si>
    <t>1150</t>
  </si>
  <si>
    <t>023902</t>
  </si>
  <si>
    <t>SILVERTON ISD</t>
  </si>
  <si>
    <t>2000</t>
  </si>
  <si>
    <t>019909</t>
  </si>
  <si>
    <t>SIMMS ISD</t>
  </si>
  <si>
    <t>1151</t>
  </si>
  <si>
    <t>205906</t>
  </si>
  <si>
    <t>SINTON ISD</t>
  </si>
  <si>
    <t>1915</t>
  </si>
  <si>
    <t>049909</t>
  </si>
  <si>
    <t>SIVELLS BEND ISD</t>
  </si>
  <si>
    <t>1153</t>
  </si>
  <si>
    <t>013905</t>
  </si>
  <si>
    <t>SKIDMORE TYNAN ISD</t>
  </si>
  <si>
    <t>1154</t>
  </si>
  <si>
    <t>152903</t>
  </si>
  <si>
    <t>SLATON ISD</t>
  </si>
  <si>
    <t>1155</t>
  </si>
  <si>
    <t>249908</t>
  </si>
  <si>
    <t>SLIDELL ISD</t>
  </si>
  <si>
    <t>1792</t>
  </si>
  <si>
    <t>001909</t>
  </si>
  <si>
    <t>SLOCUM ISD</t>
  </si>
  <si>
    <t>1159</t>
  </si>
  <si>
    <t>011904</t>
  </si>
  <si>
    <t>SMITHVILLE ISD</t>
  </si>
  <si>
    <t>1160</t>
  </si>
  <si>
    <t>110906</t>
  </si>
  <si>
    <t>SMYER ISD</t>
  </si>
  <si>
    <t>1576</t>
  </si>
  <si>
    <t>026903</t>
  </si>
  <si>
    <t>SNOOK ISD</t>
  </si>
  <si>
    <t>1161</t>
  </si>
  <si>
    <t>208902</t>
  </si>
  <si>
    <t>SNYDER ISD</t>
  </si>
  <si>
    <t>1718</t>
  </si>
  <si>
    <t>071909</t>
  </si>
  <si>
    <t>SOCORRO ISD</t>
  </si>
  <si>
    <t>1163</t>
  </si>
  <si>
    <t>015909</t>
  </si>
  <si>
    <t>SOMERSET ISD</t>
  </si>
  <si>
    <t>1164</t>
  </si>
  <si>
    <t>026902</t>
  </si>
  <si>
    <t>SOMERVILLE ISD</t>
  </si>
  <si>
    <t>1165</t>
  </si>
  <si>
    <t>218901</t>
  </si>
  <si>
    <t>SONORA ISD</t>
  </si>
  <si>
    <t>1170</t>
  </si>
  <si>
    <t>015908</t>
  </si>
  <si>
    <t>SOUTH SAN ANTONIO ISD</t>
  </si>
  <si>
    <t>1749</t>
  </si>
  <si>
    <t>031916</t>
  </si>
  <si>
    <t>SOUTH TEXAS ISD</t>
  </si>
  <si>
    <t>1168</t>
  </si>
  <si>
    <t>085903</t>
  </si>
  <si>
    <t>SOUTHLAND ISD</t>
  </si>
  <si>
    <t>1738</t>
  </si>
  <si>
    <t>015917</t>
  </si>
  <si>
    <t>SOUTHSIDE ISD</t>
  </si>
  <si>
    <t>1726</t>
  </si>
  <si>
    <t>015912</t>
  </si>
  <si>
    <t>SOUTHWEST ISD</t>
  </si>
  <si>
    <t>1173</t>
  </si>
  <si>
    <t>098904</t>
  </si>
  <si>
    <t>SPEARMAN ISD</t>
  </si>
  <si>
    <t>1568</t>
  </si>
  <si>
    <t>170907</t>
  </si>
  <si>
    <t>SPLENDORA ISD</t>
  </si>
  <si>
    <t>1433</t>
  </si>
  <si>
    <t>101920</t>
  </si>
  <si>
    <t>SPRING BRANCH ISD</t>
  </si>
  <si>
    <t>1601</t>
  </si>
  <si>
    <t>117907</t>
  </si>
  <si>
    <t>SPRING CREEK ISD</t>
  </si>
  <si>
    <t>1731</t>
  </si>
  <si>
    <t>092907</t>
  </si>
  <si>
    <t>SPRING HILL ISD</t>
  </si>
  <si>
    <t>1175</t>
  </si>
  <si>
    <t>101919</t>
  </si>
  <si>
    <t>SPRING ISD</t>
  </si>
  <si>
    <t>1176</t>
  </si>
  <si>
    <t>140907</t>
  </si>
  <si>
    <t>SPRINGLAKE-EARTH ISD</t>
  </si>
  <si>
    <t>1177</t>
  </si>
  <si>
    <t>184902</t>
  </si>
  <si>
    <t>SPRINGTOWN ISD</t>
  </si>
  <si>
    <t>1178</t>
  </si>
  <si>
    <t>063903</t>
  </si>
  <si>
    <t>SPUR ISD</t>
  </si>
  <si>
    <t>1661</t>
  </si>
  <si>
    <t>229905</t>
  </si>
  <si>
    <t>SPURGER ISD</t>
  </si>
  <si>
    <t>1988</t>
  </si>
  <si>
    <t>079910</t>
  </si>
  <si>
    <t>STAFFORD MUNCPL SCH DIST</t>
  </si>
  <si>
    <t>1179</t>
  </si>
  <si>
    <t>127906</t>
  </si>
  <si>
    <t>STAMFORD ISD</t>
  </si>
  <si>
    <t>1180</t>
  </si>
  <si>
    <t>156902</t>
  </si>
  <si>
    <t>STANTON ISD</t>
  </si>
  <si>
    <t>1357</t>
  </si>
  <si>
    <t>167903</t>
  </si>
  <si>
    <t>STAR ISD</t>
  </si>
  <si>
    <t>1185</t>
  </si>
  <si>
    <t>072903</t>
  </si>
  <si>
    <t>STEPHENVILLE ISD</t>
  </si>
  <si>
    <t>1186</t>
  </si>
  <si>
    <t>216901</t>
  </si>
  <si>
    <t>STERLING CITY ISD</t>
  </si>
  <si>
    <t>1188</t>
  </si>
  <si>
    <t>247906</t>
  </si>
  <si>
    <t>STOCKDALE ISD</t>
  </si>
  <si>
    <t>1189</t>
  </si>
  <si>
    <t>211902</t>
  </si>
  <si>
    <t>STRATFORD ISD</t>
  </si>
  <si>
    <t>1190</t>
  </si>
  <si>
    <t>182905</t>
  </si>
  <si>
    <t>STRAWN ISD</t>
  </si>
  <si>
    <t>1194</t>
  </si>
  <si>
    <t>140908</t>
  </si>
  <si>
    <t>SUDAN ISD</t>
  </si>
  <si>
    <t>1196</t>
  </si>
  <si>
    <t>112910</t>
  </si>
  <si>
    <t>SULPHUR BLUFF ISD</t>
  </si>
  <si>
    <t>1197</t>
  </si>
  <si>
    <t>112901</t>
  </si>
  <si>
    <t>SULPHUR SPRINGS ISD</t>
  </si>
  <si>
    <t>1349</t>
  </si>
  <si>
    <t>110907</t>
  </si>
  <si>
    <t>SUNDOWN ISD</t>
  </si>
  <si>
    <t>1382</t>
  </si>
  <si>
    <t>057919</t>
  </si>
  <si>
    <t>SUNNYVALE ISD</t>
  </si>
  <si>
    <t>1201</t>
  </si>
  <si>
    <t>171902</t>
  </si>
  <si>
    <t>SUNRAY ISD</t>
  </si>
  <si>
    <t>1202</t>
  </si>
  <si>
    <t>020906</t>
  </si>
  <si>
    <t>SWEENY ISD</t>
  </si>
  <si>
    <t>1975</t>
  </si>
  <si>
    <t>143905</t>
  </si>
  <si>
    <t>SWEET HOME ISD</t>
  </si>
  <si>
    <t>1203</t>
  </si>
  <si>
    <t>177902</t>
  </si>
  <si>
    <t>SWEETWATER ISD</t>
  </si>
  <si>
    <t>1206</t>
  </si>
  <si>
    <t>205907</t>
  </si>
  <si>
    <t>TAFT ISD</t>
  </si>
  <si>
    <t>1207</t>
  </si>
  <si>
    <t>153904</t>
  </si>
  <si>
    <t>TAHOKA ISD</t>
  </si>
  <si>
    <t>1615</t>
  </si>
  <si>
    <t>146907</t>
  </si>
  <si>
    <t>TARKINGTON ISD</t>
  </si>
  <si>
    <t>1209</t>
  </si>
  <si>
    <t>201910</t>
  </si>
  <si>
    <t>TATUM ISD</t>
  </si>
  <si>
    <t>1211</t>
  </si>
  <si>
    <t>246911</t>
  </si>
  <si>
    <t>TAYLOR ISD</t>
  </si>
  <si>
    <t>1212</t>
  </si>
  <si>
    <t>081904</t>
  </si>
  <si>
    <t>TEAGUE ISD</t>
  </si>
  <si>
    <t>1215</t>
  </si>
  <si>
    <t>014909</t>
  </si>
  <si>
    <t>TEMPLE ISD</t>
  </si>
  <si>
    <t>1216</t>
  </si>
  <si>
    <t>210904</t>
  </si>
  <si>
    <t>TENAHA ISD</t>
  </si>
  <si>
    <t>1967</t>
  </si>
  <si>
    <t>022004</t>
  </si>
  <si>
    <t>TERLINGUA CSD</t>
  </si>
  <si>
    <t>1667</t>
  </si>
  <si>
    <t>222901</t>
  </si>
  <si>
    <t>TERRELL COUNTY ISD</t>
  </si>
  <si>
    <t>1217</t>
  </si>
  <si>
    <t>129906</t>
  </si>
  <si>
    <t>TERRELL ISD</t>
  </si>
  <si>
    <t>1218</t>
  </si>
  <si>
    <t>019907</t>
  </si>
  <si>
    <t>TEXARKANA ISD</t>
  </si>
  <si>
    <t>1219</t>
  </si>
  <si>
    <t>084906</t>
  </si>
  <si>
    <t>TEXAS CITY ISD</t>
  </si>
  <si>
    <t>1220</t>
  </si>
  <si>
    <t>211901</t>
  </si>
  <si>
    <t>TEXHOMA ISD</t>
  </si>
  <si>
    <t>1221</t>
  </si>
  <si>
    <t>056902</t>
  </si>
  <si>
    <t>TEXLINE ISD</t>
  </si>
  <si>
    <t>1223</t>
  </si>
  <si>
    <t>166905</t>
  </si>
  <si>
    <t>THORNDALE ISD</t>
  </si>
  <si>
    <t>1225</t>
  </si>
  <si>
    <t>246912</t>
  </si>
  <si>
    <t>THRALL ISD</t>
  </si>
  <si>
    <t>1227</t>
  </si>
  <si>
    <t>149902</t>
  </si>
  <si>
    <t>THREE RIVERS ISD</t>
  </si>
  <si>
    <t>1978</t>
  </si>
  <si>
    <t>072901</t>
  </si>
  <si>
    <t>THREE WAY ISD</t>
  </si>
  <si>
    <t>1228</t>
  </si>
  <si>
    <t>224901</t>
  </si>
  <si>
    <t>THROCKMORTON ISD</t>
  </si>
  <si>
    <t>0863</t>
  </si>
  <si>
    <t>158902</t>
  </si>
  <si>
    <t>TIDEHAVEN ISD</t>
  </si>
  <si>
    <t>1230</t>
  </si>
  <si>
    <t>210905</t>
  </si>
  <si>
    <t>TIMPSON ISD</t>
  </si>
  <si>
    <t>1934</t>
  </si>
  <si>
    <t>091907</t>
  </si>
  <si>
    <t>TIOGA ISD</t>
  </si>
  <si>
    <t>1232</t>
  </si>
  <si>
    <t>111903</t>
  </si>
  <si>
    <t>TOLAR ISD</t>
  </si>
  <si>
    <t>1895</t>
  </si>
  <si>
    <t>091918</t>
  </si>
  <si>
    <t>TOM BEAN ISD</t>
  </si>
  <si>
    <t>1233</t>
  </si>
  <si>
    <t>101921</t>
  </si>
  <si>
    <t>TOMBALL ISD</t>
  </si>
  <si>
    <t>1710</t>
  </si>
  <si>
    <t>071908</t>
  </si>
  <si>
    <t>TORNILLO ISD</t>
  </si>
  <si>
    <t>1236</t>
  </si>
  <si>
    <t>221905</t>
  </si>
  <si>
    <t>TRENT ISD</t>
  </si>
  <si>
    <t>1237</t>
  </si>
  <si>
    <t>074912</t>
  </si>
  <si>
    <t>TRENTON ISD</t>
  </si>
  <si>
    <t>1238</t>
  </si>
  <si>
    <t>107907</t>
  </si>
  <si>
    <t>TRINIDAD ISD</t>
  </si>
  <si>
    <t>1239</t>
  </si>
  <si>
    <t>228903</t>
  </si>
  <si>
    <t>TRINITY ISD</t>
  </si>
  <si>
    <t>1241</t>
  </si>
  <si>
    <t>212904</t>
  </si>
  <si>
    <t>TROUP ISD</t>
  </si>
  <si>
    <t>1242</t>
  </si>
  <si>
    <t>014910</t>
  </si>
  <si>
    <t>TROY ISD</t>
  </si>
  <si>
    <t>1244</t>
  </si>
  <si>
    <t>219903</t>
  </si>
  <si>
    <t>TULIA ISD</t>
  </si>
  <si>
    <t>1473</t>
  </si>
  <si>
    <t>178912</t>
  </si>
  <si>
    <t>TULOSO-MIDWAY ISD</t>
  </si>
  <si>
    <t>1245</t>
  </si>
  <si>
    <t>096905</t>
  </si>
  <si>
    <t>TURKEY QUITAQUE CISD</t>
  </si>
  <si>
    <t>1247</t>
  </si>
  <si>
    <t>212905</t>
  </si>
  <si>
    <t>TYLER ISD</t>
  </si>
  <si>
    <t>1767</t>
  </si>
  <si>
    <t>230908</t>
  </si>
  <si>
    <t>UNION GROVE ISD</t>
  </si>
  <si>
    <t>1579</t>
  </si>
  <si>
    <t>230904</t>
  </si>
  <si>
    <t>UNION HILL ISD</t>
  </si>
  <si>
    <t>1720</t>
  </si>
  <si>
    <t>240903</t>
  </si>
  <si>
    <t>UNITED ISD</t>
  </si>
  <si>
    <t>1250</t>
  </si>
  <si>
    <t>232904</t>
  </si>
  <si>
    <t>UTOPIA ISD</t>
  </si>
  <si>
    <t>1251</t>
  </si>
  <si>
    <t>232903</t>
  </si>
  <si>
    <t>UVALDE CONS ISD</t>
  </si>
  <si>
    <t>1595</t>
  </si>
  <si>
    <t>122902</t>
  </si>
  <si>
    <t>VALENTINE ISD</t>
  </si>
  <si>
    <t>1252</t>
  </si>
  <si>
    <t>018904</t>
  </si>
  <si>
    <t>VALLEY MILLS ISD</t>
  </si>
  <si>
    <t>1253</t>
  </si>
  <si>
    <t>049903</t>
  </si>
  <si>
    <t>VALLEY VIEW ISD</t>
  </si>
  <si>
    <t>1954</t>
  </si>
  <si>
    <t>108916</t>
  </si>
  <si>
    <t>1256</t>
  </si>
  <si>
    <t>091908</t>
  </si>
  <si>
    <t>VAN ALSTYNE ISD</t>
  </si>
  <si>
    <t>1255</t>
  </si>
  <si>
    <t>234906</t>
  </si>
  <si>
    <t>VAN ISD</t>
  </si>
  <si>
    <t>1344</t>
  </si>
  <si>
    <t>158906</t>
  </si>
  <si>
    <t>VAN VLECK ISD</t>
  </si>
  <si>
    <t>1257</t>
  </si>
  <si>
    <t>180902</t>
  </si>
  <si>
    <t>VEGA ISD</t>
  </si>
  <si>
    <t>1259</t>
  </si>
  <si>
    <t>126908</t>
  </si>
  <si>
    <t>VENUS ISD</t>
  </si>
  <si>
    <t>1905</t>
  </si>
  <si>
    <t>226908</t>
  </si>
  <si>
    <t>VERIBEST ISD</t>
  </si>
  <si>
    <t>1260</t>
  </si>
  <si>
    <t>244903</t>
  </si>
  <si>
    <t>VERNON CONS ISD</t>
  </si>
  <si>
    <t>1262</t>
  </si>
  <si>
    <t>235902</t>
  </si>
  <si>
    <t>VICTORIA ISD</t>
  </si>
  <si>
    <t>1339</t>
  </si>
  <si>
    <t>181907</t>
  </si>
  <si>
    <t>VIDOR ISD</t>
  </si>
  <si>
    <t>1974</t>
  </si>
  <si>
    <t>143904</t>
  </si>
  <si>
    <t>VYSEHRAD ISD</t>
  </si>
  <si>
    <t>1264</t>
  </si>
  <si>
    <t>161914</t>
  </si>
  <si>
    <t>WACO ISD</t>
  </si>
  <si>
    <t>1266</t>
  </si>
  <si>
    <t>089905</t>
  </si>
  <si>
    <t>WAELDER ISD</t>
  </si>
  <si>
    <t>1860</t>
  </si>
  <si>
    <t>059902</t>
  </si>
  <si>
    <t>WALCOTT ISD</t>
  </si>
  <si>
    <t>1768</t>
  </si>
  <si>
    <t>226906</t>
  </si>
  <si>
    <t>WALL ISD</t>
  </si>
  <si>
    <t>1267</t>
  </si>
  <si>
    <t>237904</t>
  </si>
  <si>
    <t>WALLER ISD</t>
  </si>
  <si>
    <t>1914</t>
  </si>
  <si>
    <t>049908</t>
  </si>
  <si>
    <t>WALNUT BEND ISD</t>
  </si>
  <si>
    <t>1269</t>
  </si>
  <si>
    <t>018905</t>
  </si>
  <si>
    <t>WALNUT SPRINGS ISD</t>
  </si>
  <si>
    <t>1584</t>
  </si>
  <si>
    <t>229904</t>
  </si>
  <si>
    <t>WARREN ISD</t>
  </si>
  <si>
    <t>1270</t>
  </si>
  <si>
    <t>102903</t>
  </si>
  <si>
    <t>WASKOM ISD</t>
  </si>
  <si>
    <t>1271</t>
  </si>
  <si>
    <t>226905</t>
  </si>
  <si>
    <t>WATER VALLEY ISD</t>
  </si>
  <si>
    <t>1272</t>
  </si>
  <si>
    <t>070912</t>
  </si>
  <si>
    <t>WAXAHACHIE ISD</t>
  </si>
  <si>
    <t>1273</t>
  </si>
  <si>
    <t>184903</t>
  </si>
  <si>
    <t>WEATHERFORD ISD</t>
  </si>
  <si>
    <t>1901</t>
  </si>
  <si>
    <t>240904</t>
  </si>
  <si>
    <t>WEBB CISD</t>
  </si>
  <si>
    <t>1275</t>
  </si>
  <si>
    <t>045905</t>
  </si>
  <si>
    <t>WEIMAR ISD</t>
  </si>
  <si>
    <t>1277</t>
  </si>
  <si>
    <t>044902</t>
  </si>
  <si>
    <t>WELLINGTON ISD</t>
  </si>
  <si>
    <t>1844</t>
  </si>
  <si>
    <t>223904</t>
  </si>
  <si>
    <t>WELLMAN-UNION ISD</t>
  </si>
  <si>
    <t>1278</t>
  </si>
  <si>
    <t>037909</t>
  </si>
  <si>
    <t>WELLS ISD</t>
  </si>
  <si>
    <t>1281</t>
  </si>
  <si>
    <t>108913</t>
  </si>
  <si>
    <t>WESLACO ISD</t>
  </si>
  <si>
    <t>0364</t>
  </si>
  <si>
    <t>100908</t>
  </si>
  <si>
    <t>WEST HARDIN CTY CISD</t>
  </si>
  <si>
    <t>1282</t>
  </si>
  <si>
    <t>161916</t>
  </si>
  <si>
    <t>WEST ISD</t>
  </si>
  <si>
    <t>1287</t>
  </si>
  <si>
    <t>181906</t>
  </si>
  <si>
    <t>WEST ORANGE-COVE CISD</t>
  </si>
  <si>
    <t>1551</t>
  </si>
  <si>
    <t>178915</t>
  </si>
  <si>
    <t>WEST OSO ISD</t>
  </si>
  <si>
    <t>1740</t>
  </si>
  <si>
    <t>201914</t>
  </si>
  <si>
    <t>WEST RUSK CTY CONS ISD</t>
  </si>
  <si>
    <t>1010</t>
  </si>
  <si>
    <t>202905</t>
  </si>
  <si>
    <t>WEST SABINE ISD</t>
  </si>
  <si>
    <t>1283</t>
  </si>
  <si>
    <t>168903</t>
  </si>
  <si>
    <t>WESTBROOK ISD</t>
  </si>
  <si>
    <t>1930</t>
  </si>
  <si>
    <t>062905</t>
  </si>
  <si>
    <t>WESTHOFF ISD</t>
  </si>
  <si>
    <t>1957</t>
  </si>
  <si>
    <t>073904</t>
  </si>
  <si>
    <t>WESTPHALIA ISD</t>
  </si>
  <si>
    <t>1721</t>
  </si>
  <si>
    <t>001908</t>
  </si>
  <si>
    <t>WESTWOOD ISD</t>
  </si>
  <si>
    <t>1289</t>
  </si>
  <si>
    <t>241904</t>
  </si>
  <si>
    <t>WHARTON ISD</t>
  </si>
  <si>
    <t>1290</t>
  </si>
  <si>
    <t>242903</t>
  </si>
  <si>
    <t>WHEELER ISD</t>
  </si>
  <si>
    <t>1291</t>
  </si>
  <si>
    <t>033904</t>
  </si>
  <si>
    <t>WHITE DEER ISD</t>
  </si>
  <si>
    <t>1734</t>
  </si>
  <si>
    <t>092908</t>
  </si>
  <si>
    <t>WHITE OAK ISD</t>
  </si>
  <si>
    <t>1693</t>
  </si>
  <si>
    <t>220920</t>
  </si>
  <si>
    <t>WHITE SETTLEMENT ISD</t>
  </si>
  <si>
    <t>1292</t>
  </si>
  <si>
    <t>040902</t>
  </si>
  <si>
    <t>WHITEFACE ISD</t>
  </si>
  <si>
    <t>1294</t>
  </si>
  <si>
    <t>212906</t>
  </si>
  <si>
    <t>WHITEHOUSE ISD</t>
  </si>
  <si>
    <t>1295</t>
  </si>
  <si>
    <t>091909</t>
  </si>
  <si>
    <t>WHITESBORO ISD</t>
  </si>
  <si>
    <t>1296</t>
  </si>
  <si>
    <t>091910</t>
  </si>
  <si>
    <t>WHITEWRIGHT ISD</t>
  </si>
  <si>
    <t>1297</t>
  </si>
  <si>
    <t>110908</t>
  </si>
  <si>
    <t>WHITHARRAL ISD</t>
  </si>
  <si>
    <t>1298</t>
  </si>
  <si>
    <t>109911</t>
  </si>
  <si>
    <t>WHITNEY ISD</t>
  </si>
  <si>
    <t>1299</t>
  </si>
  <si>
    <t>243905</t>
  </si>
  <si>
    <t>WICHITA FALLS ISD</t>
  </si>
  <si>
    <t>1733</t>
  </si>
  <si>
    <t>180904</t>
  </si>
  <si>
    <t>WILDORADO ISD</t>
  </si>
  <si>
    <t>1301</t>
  </si>
  <si>
    <t>170904</t>
  </si>
  <si>
    <t>WILLIS ISD</t>
  </si>
  <si>
    <t>1303</t>
  </si>
  <si>
    <t>234907</t>
  </si>
  <si>
    <t>WILLS POINT ISD</t>
  </si>
  <si>
    <t>1305</t>
  </si>
  <si>
    <t>153907</t>
  </si>
  <si>
    <t>WILSON ISD</t>
  </si>
  <si>
    <t>2005</t>
  </si>
  <si>
    <t>105905</t>
  </si>
  <si>
    <t>WIMBERLEY ISD</t>
  </si>
  <si>
    <t>1826</t>
  </si>
  <si>
    <t>236903</t>
  </si>
  <si>
    <t>WINDHAM SCHOOL DISTRICT</t>
  </si>
  <si>
    <t>1614</t>
  </si>
  <si>
    <t>005904</t>
  </si>
  <si>
    <t>WINDTHORST ISD</t>
  </si>
  <si>
    <t>2008</t>
  </si>
  <si>
    <t>225905</t>
  </si>
  <si>
    <t>WINFIELD ISD</t>
  </si>
  <si>
    <t>1310</t>
  </si>
  <si>
    <t>248902</t>
  </si>
  <si>
    <t>WINK-LOVING CONS ISD</t>
  </si>
  <si>
    <t>1311</t>
  </si>
  <si>
    <t>250907</t>
  </si>
  <si>
    <t>WINNSBORO ISD</t>
  </si>
  <si>
    <t>1659</t>
  </si>
  <si>
    <t>212910</t>
  </si>
  <si>
    <t>WINONA ISD</t>
  </si>
  <si>
    <t>1312</t>
  </si>
  <si>
    <t>200904</t>
  </si>
  <si>
    <t>WINTERS ISD</t>
  </si>
  <si>
    <t>1313</t>
  </si>
  <si>
    <t>174906</t>
  </si>
  <si>
    <t>WODEN ISD</t>
  </si>
  <si>
    <t>1314</t>
  </si>
  <si>
    <t>116909</t>
  </si>
  <si>
    <t>WOLFE CITY ISD</t>
  </si>
  <si>
    <t>1317</t>
  </si>
  <si>
    <t>196902</t>
  </si>
  <si>
    <t>WOODSBORO ISD</t>
  </si>
  <si>
    <t>1318</t>
  </si>
  <si>
    <t>224902</t>
  </si>
  <si>
    <t>WOODSON ISD</t>
  </si>
  <si>
    <t>1319</t>
  </si>
  <si>
    <t>229903</t>
  </si>
  <si>
    <t>WOODVILLE ISD</t>
  </si>
  <si>
    <t>1320</t>
  </si>
  <si>
    <t>081905</t>
  </si>
  <si>
    <t>WORTHAM ISD</t>
  </si>
  <si>
    <t>1321</t>
  </si>
  <si>
    <t>043914</t>
  </si>
  <si>
    <t>WYLIE ISD</t>
  </si>
  <si>
    <t>1879</t>
  </si>
  <si>
    <t>221912</t>
  </si>
  <si>
    <t>1381</t>
  </si>
  <si>
    <t>250905</t>
  </si>
  <si>
    <t>YANTIS ISD</t>
  </si>
  <si>
    <t>1322</t>
  </si>
  <si>
    <t>062903</t>
  </si>
  <si>
    <t>YOAKUM ISD</t>
  </si>
  <si>
    <t>1323</t>
  </si>
  <si>
    <t>062904</t>
  </si>
  <si>
    <t>YORKTOWN ISD</t>
  </si>
  <si>
    <t>1341</t>
  </si>
  <si>
    <t>071905</t>
  </si>
  <si>
    <t>YSLETA ISD</t>
  </si>
  <si>
    <t>1628</t>
  </si>
  <si>
    <t>253901</t>
  </si>
  <si>
    <t>ZAPATA COUNTY ISD</t>
  </si>
  <si>
    <t>1612</t>
  </si>
  <si>
    <t>003906</t>
  </si>
  <si>
    <t>ZAVALLA ISD</t>
  </si>
  <si>
    <t>2004</t>
  </si>
  <si>
    <t>025906</t>
  </si>
  <si>
    <t>ZEPHYR ISD</t>
  </si>
  <si>
    <t>Public Education Total</t>
  </si>
  <si>
    <t>Charter School</t>
  </si>
  <si>
    <t>2191</t>
  </si>
  <si>
    <t>057829</t>
  </si>
  <si>
    <t>A PLUS ACADEMY</t>
  </si>
  <si>
    <t>2161</t>
  </si>
  <si>
    <t>057816</t>
  </si>
  <si>
    <t>2058</t>
  </si>
  <si>
    <t>101810</t>
  </si>
  <si>
    <t>ACADEMY OF ACCELERATED</t>
  </si>
  <si>
    <t>2192</t>
  </si>
  <si>
    <t>015816</t>
  </si>
  <si>
    <t>ACADEMY OF CAREERS &amp; TECH</t>
  </si>
  <si>
    <t>2174</t>
  </si>
  <si>
    <t>057810</t>
  </si>
  <si>
    <t>ACADEMY OF DALLAS</t>
  </si>
  <si>
    <t>2202</t>
  </si>
  <si>
    <t>101849</t>
  </si>
  <si>
    <t>2049</t>
  </si>
  <si>
    <t>101815</t>
  </si>
  <si>
    <t>ALIEF MONTESSORI SCHOOL</t>
  </si>
  <si>
    <t>2195</t>
  </si>
  <si>
    <t>057832</t>
  </si>
  <si>
    <t>ALPHA CHARTER SCHOOL</t>
  </si>
  <si>
    <t>2275</t>
  </si>
  <si>
    <t>084804</t>
  </si>
  <si>
    <t>2028</t>
  </si>
  <si>
    <t>227801</t>
  </si>
  <si>
    <t>AMERICAN YOUTHWORKS</t>
  </si>
  <si>
    <t>2154</t>
  </si>
  <si>
    <t>101819</t>
  </si>
  <si>
    <t>2026</t>
  </si>
  <si>
    <t>101803</t>
  </si>
  <si>
    <t>ARISTOI CLASSICAL ACADEMY</t>
  </si>
  <si>
    <t>2168</t>
  </si>
  <si>
    <t>220802</t>
  </si>
  <si>
    <t>2313</t>
  </si>
  <si>
    <t>021805</t>
  </si>
  <si>
    <t>ARROW ACADEMY</t>
  </si>
  <si>
    <t>2319</t>
  </si>
  <si>
    <t>227825</t>
  </si>
  <si>
    <t>2258</t>
  </si>
  <si>
    <t>227821</t>
  </si>
  <si>
    <t>AUSTIN DISCOVERY SCHOOL</t>
  </si>
  <si>
    <t>2214</t>
  </si>
  <si>
    <t>212803</t>
  </si>
  <si>
    <t>AZLEWAY CHARTER SCHOOL</t>
  </si>
  <si>
    <t>2334</t>
  </si>
  <si>
    <t>015834</t>
  </si>
  <si>
    <t>BASIS SAN ANTONIO</t>
  </si>
  <si>
    <t>2056</t>
  </si>
  <si>
    <t>101809</t>
  </si>
  <si>
    <t>BAY AREA CHARTER SCHOOL</t>
  </si>
  <si>
    <t>2200</t>
  </si>
  <si>
    <t>101847</t>
  </si>
  <si>
    <t>BEATRICE MAYES INSTITUTE</t>
  </si>
  <si>
    <t>2340</t>
  </si>
  <si>
    <t>101870</t>
  </si>
  <si>
    <t>BETA ACADEMY</t>
  </si>
  <si>
    <t>2175</t>
  </si>
  <si>
    <t>015809</t>
  </si>
  <si>
    <t>BEXAR COUNTY ACADEMY</t>
  </si>
  <si>
    <t>2201</t>
  </si>
  <si>
    <t>193801</t>
  </si>
  <si>
    <t>2305</t>
  </si>
  <si>
    <t>123807</t>
  </si>
  <si>
    <t>BOB HOPE SCHOOL</t>
  </si>
  <si>
    <t>2188</t>
  </si>
  <si>
    <t>213801</t>
  </si>
  <si>
    <t>2167</t>
  </si>
  <si>
    <t>021803</t>
  </si>
  <si>
    <t>BRAZOS SCHOOL FOR INQUIRY</t>
  </si>
  <si>
    <t>2221</t>
  </si>
  <si>
    <t>243801</t>
  </si>
  <si>
    <t>2274</t>
  </si>
  <si>
    <t>015830</t>
  </si>
  <si>
    <t>BROOKS ACADEMY OF SCIENCE</t>
  </si>
  <si>
    <t>2050</t>
  </si>
  <si>
    <t>071801</t>
  </si>
  <si>
    <t>2120</t>
  </si>
  <si>
    <t>101837</t>
  </si>
  <si>
    <t>CALVIN NELMS CHARTER</t>
  </si>
  <si>
    <t>2337</t>
  </si>
  <si>
    <t>015837</t>
  </si>
  <si>
    <t>CARPE DIEM SCHOOLS</t>
  </si>
  <si>
    <t>2206</t>
  </si>
  <si>
    <t>227817</t>
  </si>
  <si>
    <t>2094</t>
  </si>
  <si>
    <t>227814</t>
  </si>
  <si>
    <t>CHAPARRAL STAR ACADEMY</t>
  </si>
  <si>
    <t>2287</t>
  </si>
  <si>
    <t>220815</t>
  </si>
  <si>
    <t>CHAPEL HILL ACADEMY</t>
  </si>
  <si>
    <t>2299</t>
  </si>
  <si>
    <t>015832</t>
  </si>
  <si>
    <t>2276</t>
  </si>
  <si>
    <t>057841</t>
  </si>
  <si>
    <t>CITYSCAPE SCHOOLS INC.</t>
  </si>
  <si>
    <t>2310</t>
  </si>
  <si>
    <t>068802</t>
  </si>
  <si>
    <t>COMPASS ACADEMY</t>
  </si>
  <si>
    <t>2129</t>
  </si>
  <si>
    <t>101842</t>
  </si>
  <si>
    <t>COMQUEST ACADEMY</t>
  </si>
  <si>
    <t>2327</t>
  </si>
  <si>
    <t>101869</t>
  </si>
  <si>
    <t>CORE ACADEMY</t>
  </si>
  <si>
    <t>2259</t>
  </si>
  <si>
    <t>178807</t>
  </si>
  <si>
    <t>CORPUS CHRISTI MONTESSORI</t>
  </si>
  <si>
    <t>2265</t>
  </si>
  <si>
    <t>184801</t>
  </si>
  <si>
    <t>CROSSTIMBERS ACADEMY</t>
  </si>
  <si>
    <t>2237</t>
  </si>
  <si>
    <t>212801</t>
  </si>
  <si>
    <t>CUMBERLAND ACADEMY</t>
  </si>
  <si>
    <t>2053</t>
  </si>
  <si>
    <t>057805</t>
  </si>
  <si>
    <t>DALLAS COMM CHARTER SCH</t>
  </si>
  <si>
    <t>2036</t>
  </si>
  <si>
    <t>178801</t>
  </si>
  <si>
    <t>2250</t>
  </si>
  <si>
    <t>101856</t>
  </si>
  <si>
    <t>DRAW ACADEMY</t>
  </si>
  <si>
    <t>2054</t>
  </si>
  <si>
    <t>057806</t>
  </si>
  <si>
    <t>EAGLE ADVANTAGE SCHOOL</t>
  </si>
  <si>
    <t>2240</t>
  </si>
  <si>
    <t>220811</t>
  </si>
  <si>
    <t>EAST FORT WORTH MONTESSORI</t>
  </si>
  <si>
    <t>2119</t>
  </si>
  <si>
    <t>092801</t>
  </si>
  <si>
    <t>EAST TEXAS CHARTER SCHOOL</t>
  </si>
  <si>
    <t>2057</t>
  </si>
  <si>
    <t>227803</t>
  </si>
  <si>
    <t>EDEN PARK ACADEMY</t>
  </si>
  <si>
    <t>2215</t>
  </si>
  <si>
    <t>057833</t>
  </si>
  <si>
    <t>2179</t>
  </si>
  <si>
    <t>071804</t>
  </si>
  <si>
    <t>EL PASO ACADEMY EAST</t>
  </si>
  <si>
    <t>2336</t>
  </si>
  <si>
    <t>071810</t>
  </si>
  <si>
    <t>EL PASO LEADERSHIP ACADEMY</t>
  </si>
  <si>
    <t>2328</t>
  </si>
  <si>
    <t>015836</t>
  </si>
  <si>
    <t>2126</t>
  </si>
  <si>
    <t>072802</t>
  </si>
  <si>
    <t>ERATH EXCELS! ACADEMY</t>
  </si>
  <si>
    <t>2225</t>
  </si>
  <si>
    <t>057834</t>
  </si>
  <si>
    <t>2321</t>
  </si>
  <si>
    <t>108809</t>
  </si>
  <si>
    <t>2107</t>
  </si>
  <si>
    <t>070801</t>
  </si>
  <si>
    <t>2099</t>
  </si>
  <si>
    <t>057815</t>
  </si>
  <si>
    <t>2317</t>
  </si>
  <si>
    <t>101867</t>
  </si>
  <si>
    <t>2122</t>
  </si>
  <si>
    <t>057817</t>
  </si>
  <si>
    <t>FOCUS LEARNING ACADEMY</t>
  </si>
  <si>
    <t>2198</t>
  </si>
  <si>
    <t>220809</t>
  </si>
  <si>
    <t>FT WORTH ACAD FINE ARTS</t>
  </si>
  <si>
    <t>2112</t>
  </si>
  <si>
    <t>240801</t>
  </si>
  <si>
    <t>GATEWAY ACADEMY</t>
  </si>
  <si>
    <t>2208</t>
  </si>
  <si>
    <t>057831</t>
  </si>
  <si>
    <t>GATEWAY CHARTER ACADEMY</t>
  </si>
  <si>
    <t>2042</t>
  </si>
  <si>
    <t>015802</t>
  </si>
  <si>
    <t>GEORGE GERVIN ACADEMY</t>
  </si>
  <si>
    <t>2032</t>
  </si>
  <si>
    <t>101804</t>
  </si>
  <si>
    <t>GEORGE I SANCHEZ CHARTER</t>
  </si>
  <si>
    <t>2037</t>
  </si>
  <si>
    <t>101805</t>
  </si>
  <si>
    <t>2330</t>
  </si>
  <si>
    <t>101866</t>
  </si>
  <si>
    <t>GLOBAL LEARNING VILLAGE</t>
  </si>
  <si>
    <t>2234</t>
  </si>
  <si>
    <t>057835</t>
  </si>
  <si>
    <t>GOLDEN RULE CHARTER SCHOOL</t>
  </si>
  <si>
    <t>2333</t>
  </si>
  <si>
    <t>015835</t>
  </si>
  <si>
    <t>2059</t>
  </si>
  <si>
    <t>236801</t>
  </si>
  <si>
    <t>GULF COAST TRADES CENTER</t>
  </si>
  <si>
    <t>2288</t>
  </si>
  <si>
    <t>057843</t>
  </si>
  <si>
    <t>HAMPTON PREPARATORY</t>
  </si>
  <si>
    <t>2272</t>
  </si>
  <si>
    <t>101858</t>
  </si>
  <si>
    <t>2293</t>
  </si>
  <si>
    <t>101862</t>
  </si>
  <si>
    <t>2228</t>
  </si>
  <si>
    <t>227816</t>
  </si>
  <si>
    <t>2270</t>
  </si>
  <si>
    <t>071806</t>
  </si>
  <si>
    <t>2273</t>
  </si>
  <si>
    <t>220813</t>
  </si>
  <si>
    <t>2181</t>
  </si>
  <si>
    <t>101846</t>
  </si>
  <si>
    <t>2282</t>
  </si>
  <si>
    <t>152805</t>
  </si>
  <si>
    <t>2268</t>
  </si>
  <si>
    <t>015828</t>
  </si>
  <si>
    <t>2283</t>
  </si>
  <si>
    <t>161807</t>
  </si>
  <si>
    <t>2294</t>
  </si>
  <si>
    <t>031803</t>
  </si>
  <si>
    <t>2303</t>
  </si>
  <si>
    <t>015833</t>
  </si>
  <si>
    <t>2061</t>
  </si>
  <si>
    <t>015803</t>
  </si>
  <si>
    <t>HIGGS CARTER KING ACADEMY</t>
  </si>
  <si>
    <t>2342</t>
  </si>
  <si>
    <t>220819</t>
  </si>
  <si>
    <t>HIGH POINT ACADEMY</t>
  </si>
  <si>
    <t>2134</t>
  </si>
  <si>
    <t>057825</t>
  </si>
  <si>
    <t>HONORS ACADEMY</t>
  </si>
  <si>
    <t>2226</t>
  </si>
  <si>
    <t>101828</t>
  </si>
  <si>
    <t>2101</t>
  </si>
  <si>
    <t>101821</t>
  </si>
  <si>
    <t>2137</t>
  </si>
  <si>
    <t>101829</t>
  </si>
  <si>
    <t>2184</t>
  </si>
  <si>
    <t>108807</t>
  </si>
  <si>
    <t>IDEA PUBLIC SCHOOLS</t>
  </si>
  <si>
    <t>2034</t>
  </si>
  <si>
    <t>108801</t>
  </si>
  <si>
    <t>IGNITE PUBLIC SCHOOLS</t>
  </si>
  <si>
    <t>2190</t>
  </si>
  <si>
    <t>057830</t>
  </si>
  <si>
    <t>INSPIRED VISION ACADEMY</t>
  </si>
  <si>
    <t>2325</t>
  </si>
  <si>
    <t>057848</t>
  </si>
  <si>
    <t>2160</t>
  </si>
  <si>
    <t>101822</t>
  </si>
  <si>
    <t>2132</t>
  </si>
  <si>
    <t>057819</t>
  </si>
  <si>
    <t>JEAN MASSIEU ACADEMY</t>
  </si>
  <si>
    <t>2079</t>
  </si>
  <si>
    <t>015808</t>
  </si>
  <si>
    <t>2194</t>
  </si>
  <si>
    <t>015822</t>
  </si>
  <si>
    <t>JUBILEE ACADEMIC CENTER</t>
  </si>
  <si>
    <t>2169</t>
  </si>
  <si>
    <t>105801</t>
  </si>
  <si>
    <t>2339</t>
  </si>
  <si>
    <t>105803</t>
  </si>
  <si>
    <t>KI CHARTER ACADEMY</t>
  </si>
  <si>
    <t>2251</t>
  </si>
  <si>
    <t>015826</t>
  </si>
  <si>
    <t>KIPP ASPIRE ACADEMY</t>
  </si>
  <si>
    <t>2253</t>
  </si>
  <si>
    <t>227820</t>
  </si>
  <si>
    <t>KIPP AUSTIN COLLEGE PREP</t>
  </si>
  <si>
    <t>2063</t>
  </si>
  <si>
    <t>101813</t>
  </si>
  <si>
    <t>KIPP INC CHARTER</t>
  </si>
  <si>
    <t>2254</t>
  </si>
  <si>
    <t>057837</t>
  </si>
  <si>
    <t>KIPP TRUTH ACADEMY</t>
  </si>
  <si>
    <t>2306</t>
  </si>
  <si>
    <t>101863</t>
  </si>
  <si>
    <t>2263</t>
  </si>
  <si>
    <t>057839</t>
  </si>
  <si>
    <t>LA ACADEMIA DE ESTRELLAS</t>
  </si>
  <si>
    <t>2162</t>
  </si>
  <si>
    <t>101833</t>
  </si>
  <si>
    <t>LA AMISTAD ACADEMY</t>
  </si>
  <si>
    <t>2277</t>
  </si>
  <si>
    <t>071807</t>
  </si>
  <si>
    <t>LA FE PREPARATORY SCHOOL</t>
  </si>
  <si>
    <t>2311</t>
  </si>
  <si>
    <t>061804</t>
  </si>
  <si>
    <t>LEADERSHIP PREP SCHOOL</t>
  </si>
  <si>
    <t>2318</t>
  </si>
  <si>
    <t>057846</t>
  </si>
  <si>
    <t>LEGACY PREPARATORY</t>
  </si>
  <si>
    <t>2064</t>
  </si>
  <si>
    <t>057807</t>
  </si>
  <si>
    <t>LIFE SCHOOL</t>
  </si>
  <si>
    <t>2243</t>
  </si>
  <si>
    <t>015825</t>
  </si>
  <si>
    <t>LIGHTHOUSE CHARTER SCHOOL</t>
  </si>
  <si>
    <t>2065</t>
  </si>
  <si>
    <t>084801</t>
  </si>
  <si>
    <t>MAINLAND PREP ACADEMY</t>
  </si>
  <si>
    <t>2300</t>
  </si>
  <si>
    <t>057844</t>
  </si>
  <si>
    <t>MANARA ACADEMY</t>
  </si>
  <si>
    <t>2286</t>
  </si>
  <si>
    <t>130801</t>
  </si>
  <si>
    <t>MEADOWLAND CHARTER SCHOOL</t>
  </si>
  <si>
    <t>2030</t>
  </si>
  <si>
    <t>101801</t>
  </si>
  <si>
    <t>MEDICAL CENTER CHARTER</t>
  </si>
  <si>
    <t>2314</t>
  </si>
  <si>
    <t>246801</t>
  </si>
  <si>
    <t>MERIDIAN WORLD SCHOOL</t>
  </si>
  <si>
    <t>2255</t>
  </si>
  <si>
    <t>101855</t>
  </si>
  <si>
    <t>2238</t>
  </si>
  <si>
    <t>165802</t>
  </si>
  <si>
    <t>2111</t>
  </si>
  <si>
    <t>108804</t>
  </si>
  <si>
    <t>MID-VALLEY ACADEMY</t>
  </si>
  <si>
    <t>2335</t>
  </si>
  <si>
    <t>227826</t>
  </si>
  <si>
    <t>MONTESSORI FOR ALL</t>
  </si>
  <si>
    <t>2261</t>
  </si>
  <si>
    <t>015805</t>
  </si>
  <si>
    <t>2315</t>
  </si>
  <si>
    <t>220817</t>
  </si>
  <si>
    <t>2278</t>
  </si>
  <si>
    <t>220814</t>
  </si>
  <si>
    <t>2211</t>
  </si>
  <si>
    <t>101848</t>
  </si>
  <si>
    <t>NORTHWEST PREP ACADEMY</t>
  </si>
  <si>
    <t>2249</t>
  </si>
  <si>
    <t>057809</t>
  </si>
  <si>
    <t>NOVA CHARTER SCHOOL</t>
  </si>
  <si>
    <t>2185</t>
  </si>
  <si>
    <t>057827</t>
  </si>
  <si>
    <t>NOVA CHARTER SOUTHEAST</t>
  </si>
  <si>
    <t>2067</t>
  </si>
  <si>
    <t>227804</t>
  </si>
  <si>
    <t>NYOS CHARTER SCHOOL</t>
  </si>
  <si>
    <t>2157</t>
  </si>
  <si>
    <t>084802</t>
  </si>
  <si>
    <t>ODYSSEY ACADEMY</t>
  </si>
  <si>
    <t>2220</t>
  </si>
  <si>
    <t>014804</t>
  </si>
  <si>
    <t>ORENDA CHARTER SCHOOL</t>
  </si>
  <si>
    <t>2187</t>
  </si>
  <si>
    <t>183801</t>
  </si>
  <si>
    <t>PANOLA CHARTER SCHOOL</t>
  </si>
  <si>
    <t>2113</t>
  </si>
  <si>
    <t>071803</t>
  </si>
  <si>
    <t>PASO DEL NORTE ACADEMY</t>
  </si>
  <si>
    <t>2262</t>
  </si>
  <si>
    <t>057838</t>
  </si>
  <si>
    <t>PEAK PREPARATORY SCHOOL</t>
  </si>
  <si>
    <t>2039</t>
  </si>
  <si>
    <t>057802</t>
  </si>
  <si>
    <t>2207</t>
  </si>
  <si>
    <t>116801</t>
  </si>
  <si>
    <t>PHOENIX CHARTER SCHOOL</t>
  </si>
  <si>
    <t>2133</t>
  </si>
  <si>
    <t>003801</t>
  </si>
  <si>
    <t>PINEYWOODS ACADEMY</t>
  </si>
  <si>
    <t>2041</t>
  </si>
  <si>
    <t>015801</t>
  </si>
  <si>
    <t>POR VIDA ACADEMY</t>
  </si>
  <si>
    <t>2183</t>
  </si>
  <si>
    <t>072801</t>
  </si>
  <si>
    <t>PREMIER HIGH SCHOOLS</t>
  </si>
  <si>
    <t>2316</t>
  </si>
  <si>
    <t>084805</t>
  </si>
  <si>
    <t>PREMIER LEARNING ACADEMY</t>
  </si>
  <si>
    <t>2323</t>
  </si>
  <si>
    <t>220818</t>
  </si>
  <si>
    <t>PRIME PREP ACADEMY</t>
  </si>
  <si>
    <t>2233</t>
  </si>
  <si>
    <t>101853</t>
  </si>
  <si>
    <t>PROMISE COMMUNITY SCHOOL</t>
  </si>
  <si>
    <t>2117</t>
  </si>
  <si>
    <t>015815</t>
  </si>
  <si>
    <t>2108</t>
  </si>
  <si>
    <t>234801</t>
  </si>
  <si>
    <t>RANCH ACADEMY</t>
  </si>
  <si>
    <t>2055</t>
  </si>
  <si>
    <t>161802</t>
  </si>
  <si>
    <t>RAPOPORT ACADEMY</t>
  </si>
  <si>
    <t>2033</t>
  </si>
  <si>
    <t>101806</t>
  </si>
  <si>
    <t>RAUL YZAGUIRRE SCHOOL</t>
  </si>
  <si>
    <t>2245</t>
  </si>
  <si>
    <t>220812</t>
  </si>
  <si>
    <t>2246</t>
  </si>
  <si>
    <t>101854</t>
  </si>
  <si>
    <t>RICHARD MILBURN - HOUSTON</t>
  </si>
  <si>
    <t>2070</t>
  </si>
  <si>
    <t>014801</t>
  </si>
  <si>
    <t>RICHARD MILBURN - KILLEEN</t>
  </si>
  <si>
    <t>2244</t>
  </si>
  <si>
    <t>068801</t>
  </si>
  <si>
    <t>RICHARD MILBURN - ODESSA</t>
  </si>
  <si>
    <t>2069</t>
  </si>
  <si>
    <t>178804</t>
  </si>
  <si>
    <t>2197</t>
  </si>
  <si>
    <t>188801</t>
  </si>
  <si>
    <t>RICHARD MILBURN AMARILLO</t>
  </si>
  <si>
    <t>2156</t>
  </si>
  <si>
    <t>152802</t>
  </si>
  <si>
    <t>RISE ACADEMY</t>
  </si>
  <si>
    <t>2189</t>
  </si>
  <si>
    <t>015820</t>
  </si>
  <si>
    <t>2213</t>
  </si>
  <si>
    <t>015823</t>
  </si>
  <si>
    <t>SAN ANTONIO TECH ACADEMY</t>
  </si>
  <si>
    <t>2075</t>
  </si>
  <si>
    <t>015806</t>
  </si>
  <si>
    <t>2291</t>
  </si>
  <si>
    <t>015831</t>
  </si>
  <si>
    <t>2256</t>
  </si>
  <si>
    <t>015827</t>
  </si>
  <si>
    <t>2279</t>
  </si>
  <si>
    <t>178808</t>
  </si>
  <si>
    <t>SEASHORE CHARTER SCHOOLS</t>
  </si>
  <si>
    <t>2027</t>
  </si>
  <si>
    <t>101802</t>
  </si>
  <si>
    <t>SER-NINOS CHARTER SCHOOL</t>
  </si>
  <si>
    <t>2165</t>
  </si>
  <si>
    <t>015819</t>
  </si>
  <si>
    <t>SHEKINAH RADIANCE ACADEMY</t>
  </si>
  <si>
    <t>2114</t>
  </si>
  <si>
    <t>152803</t>
  </si>
  <si>
    <t>SOUTH PLAINS ACADEMY</t>
  </si>
  <si>
    <t>2077</t>
  </si>
  <si>
    <t>108802</t>
  </si>
  <si>
    <t>2155</t>
  </si>
  <si>
    <t>101838</t>
  </si>
  <si>
    <t>SOUTHWEST HIGH SCHOOL</t>
  </si>
  <si>
    <t>2076</t>
  </si>
  <si>
    <t>015807</t>
  </si>
  <si>
    <t>2241</t>
  </si>
  <si>
    <t>057836</t>
  </si>
  <si>
    <t>ST ANTHONY SCHOOL</t>
  </si>
  <si>
    <t>2212</t>
  </si>
  <si>
    <t>013801</t>
  </si>
  <si>
    <t>ST MARYS CHARTER SCHOOL</t>
  </si>
  <si>
    <t>2267</t>
  </si>
  <si>
    <t>101859</t>
  </si>
  <si>
    <t>2289</t>
  </si>
  <si>
    <t>220816</t>
  </si>
  <si>
    <t>2158</t>
  </si>
  <si>
    <t>123803</t>
  </si>
  <si>
    <t>TEKOA ACADEMY</t>
  </si>
  <si>
    <t>2131</t>
  </si>
  <si>
    <t>014803</t>
  </si>
  <si>
    <t>TEMPLE EDUCATION CENTER</t>
  </si>
  <si>
    <t>2040</t>
  </si>
  <si>
    <t>057804</t>
  </si>
  <si>
    <t>TEXANS CAN ACADEMIES</t>
  </si>
  <si>
    <t>2148</t>
  </si>
  <si>
    <t>221801</t>
  </si>
  <si>
    <t>TEXAS COLLEGE PREPARATORY</t>
  </si>
  <si>
    <t>2209</t>
  </si>
  <si>
    <t>061802</t>
  </si>
  <si>
    <t>TEXAS EDUCATION CENTER</t>
  </si>
  <si>
    <t>2078</t>
  </si>
  <si>
    <t>227805</t>
  </si>
  <si>
    <t>TEXAS EMPOWERMENT ACADEMY</t>
  </si>
  <si>
    <t>2224</t>
  </si>
  <si>
    <t>105802</t>
  </si>
  <si>
    <t>TEXAS PREPARATORY SCHOOL</t>
  </si>
  <si>
    <t>2102</t>
  </si>
  <si>
    <t>170801</t>
  </si>
  <si>
    <t>TEXAS SERENITY ACADEMY</t>
  </si>
  <si>
    <t>2098</t>
  </si>
  <si>
    <t>057811</t>
  </si>
  <si>
    <t>2298</t>
  </si>
  <si>
    <t>227824</t>
  </si>
  <si>
    <t>2216</t>
  </si>
  <si>
    <t>123805</t>
  </si>
  <si>
    <t>THE EHRHART SCHOOL</t>
  </si>
  <si>
    <t>2341</t>
  </si>
  <si>
    <t>227828</t>
  </si>
  <si>
    <t>THE EXCEL CENTER</t>
  </si>
  <si>
    <t>2332</t>
  </si>
  <si>
    <t>227827</t>
  </si>
  <si>
    <t>2035</t>
  </si>
  <si>
    <t>057803</t>
  </si>
  <si>
    <t>THE NORTH HILLS SCHOOL</t>
  </si>
  <si>
    <t>2329</t>
  </si>
  <si>
    <t>101868</t>
  </si>
  <si>
    <t>THE PRO-VISION ACADEMY</t>
  </si>
  <si>
    <t>2285</t>
  </si>
  <si>
    <t>101861</t>
  </si>
  <si>
    <t>THE RHODES SCHOOL</t>
  </si>
  <si>
    <t>2297</t>
  </si>
  <si>
    <t>226801</t>
  </si>
  <si>
    <t>TLC ACADEMY</t>
  </si>
  <si>
    <t>2083</t>
  </si>
  <si>
    <t>014802</t>
  </si>
  <si>
    <t>TRANSFORMATIVE CHARTER</t>
  </si>
  <si>
    <t>2084</t>
  </si>
  <si>
    <t>220801</t>
  </si>
  <si>
    <t>TREETOPS INTERNATIONAL</t>
  </si>
  <si>
    <t>2232</t>
  </si>
  <si>
    <t>057813</t>
  </si>
  <si>
    <t>TRINITY BASIN PREPARATORY</t>
  </si>
  <si>
    <t>2248</t>
  </si>
  <si>
    <t>046802</t>
  </si>
  <si>
    <t>TRINITY CHARTER SCHOOL</t>
  </si>
  <si>
    <t>2338</t>
  </si>
  <si>
    <t>057849</t>
  </si>
  <si>
    <t>2088</t>
  </si>
  <si>
    <t>101840</t>
  </si>
  <si>
    <t>2320</t>
  </si>
  <si>
    <t>057845</t>
  </si>
  <si>
    <t>UME PREPARATORY ACADEMY</t>
  </si>
  <si>
    <t>2085</t>
  </si>
  <si>
    <t>057808</t>
  </si>
  <si>
    <t>UNIVERSAL ACADEMY</t>
  </si>
  <si>
    <t>2217</t>
  </si>
  <si>
    <t>108808</t>
  </si>
  <si>
    <t>VANGUARD ACADEMY</t>
  </si>
  <si>
    <t>2082</t>
  </si>
  <si>
    <t>101814</t>
  </si>
  <si>
    <t>VARNETT CHARTER SCHOOL</t>
  </si>
  <si>
    <t>2309</t>
  </si>
  <si>
    <t>101865</t>
  </si>
  <si>
    <t>2326</t>
  </si>
  <si>
    <t>057847</t>
  </si>
  <si>
    <t>VILLAGE TECH SCHOOLS</t>
  </si>
  <si>
    <t>2307</t>
  </si>
  <si>
    <t>071809</t>
  </si>
  <si>
    <t>2038</t>
  </si>
  <si>
    <t>161801</t>
  </si>
  <si>
    <t>WACO CHARTER SCHOOL</t>
  </si>
  <si>
    <t>2312</t>
  </si>
  <si>
    <t>101864</t>
  </si>
  <si>
    <t>WALIPP ACADEMY</t>
  </si>
  <si>
    <t>2239</t>
  </si>
  <si>
    <t>220810</t>
  </si>
  <si>
    <t>WESTLAKE ACADEMY</t>
  </si>
  <si>
    <t>2290</t>
  </si>
  <si>
    <t>057842</t>
  </si>
  <si>
    <t>WILLIAMS PREPARATORY</t>
  </si>
  <si>
    <t>2178</t>
  </si>
  <si>
    <t>057828</t>
  </si>
  <si>
    <t>2166</t>
  </si>
  <si>
    <t>101845</t>
  </si>
  <si>
    <t>YES PREP PUBLIC SCHOOLS</t>
  </si>
  <si>
    <t>2203</t>
  </si>
  <si>
    <t>101850</t>
  </si>
  <si>
    <t>ZOE LEARNING ACADEMY</t>
  </si>
  <si>
    <t>Charter School Total</t>
  </si>
  <si>
    <t>Grand Total</t>
  </si>
  <si>
    <t>Schedule of Pension Expense Detail by Employer</t>
  </si>
  <si>
    <t xml:space="preserve">(Provides Detail to Total Pension Expense in Col. 5 of Sch. of Pension Amts by Employer) </t>
  </si>
  <si>
    <t>Employer and Proportionate Share of Contributions and Changes in Proportion
(14)</t>
  </si>
  <si>
    <t>Employer and Proportionate Share of Contributions and Changes in Proportion
(19)</t>
  </si>
  <si>
    <t>Pension Expense Total to Schedule of Pension Amounts
(15)</t>
  </si>
  <si>
    <t>Total Employer Level Pension Expense
(20)</t>
  </si>
  <si>
    <t>COLLIN CTY COMMUNITY COLLEGE</t>
  </si>
  <si>
    <t>DALLAS CTY COMMUNITY COLL DIST</t>
  </si>
  <si>
    <t>HOUSTON COMMUNITY COLL SYSTEM</t>
  </si>
  <si>
    <t>HOWARD CTY JR COLLEGE DIST</t>
  </si>
  <si>
    <t>MCLENNAN COMMUNITY COLLEGE</t>
  </si>
  <si>
    <t>NORTHEAST TX COMMUNITY COLLEGE</t>
  </si>
  <si>
    <t>BOWIE COUNTY SCHOOL DIST</t>
  </si>
  <si>
    <t>CULBERSON COUNTY-ALLAMOORE ISD</t>
  </si>
  <si>
    <t>LITTLE CYPRESS-MAURICEVILLE CISD</t>
  </si>
  <si>
    <t>PLEMONS-STINNETT-PHILLIPS CISD</t>
  </si>
  <si>
    <t>REGION 01 EDUC SERVICE CENTER</t>
  </si>
  <si>
    <t>REGION 02 EDUC SERVICE CENTER</t>
  </si>
  <si>
    <t>REGION 03 EDUC SERVICE CENTER</t>
  </si>
  <si>
    <t>REGION 04 EDUC SERVICE CENTER</t>
  </si>
  <si>
    <t>REGION 05 EDUC SERVICE CENTER</t>
  </si>
  <si>
    <t>REGION 06 EDUC SERVICE CENTER</t>
  </si>
  <si>
    <t>REGION 07 EDUC SERVICE CENTER</t>
  </si>
  <si>
    <t>REGION 08 EDUC SERVICE CENTER</t>
  </si>
  <si>
    <t>REGION 09 EDUC SERVICE CENTER</t>
  </si>
  <si>
    <t>REGION 10 EDUC SERVICE CENTER</t>
  </si>
  <si>
    <t>REGION 11 EDUC SERVICE CENTER</t>
  </si>
  <si>
    <t>REGION 12 EDUC SERVICE CENTER</t>
  </si>
  <si>
    <t>REGION 13 EDUC SERVICE CENTER</t>
  </si>
  <si>
    <t>REGION 14 EDUC SERVICE CENTER</t>
  </si>
  <si>
    <t>REGION 15 EDUC SERVICE CENTER</t>
  </si>
  <si>
    <t>REGION 16 EDUC SERVICE CENTER</t>
  </si>
  <si>
    <t>REGION 17 EDUC SERVICE CENTER</t>
  </si>
  <si>
    <t>REGION 18 EDUC SERVICE CENTER</t>
  </si>
  <si>
    <t>REGION 19 EDUC SERVICE CENTER</t>
  </si>
  <si>
    <t>REGION 20 EDUC SERVICE CENTER</t>
  </si>
  <si>
    <t>SCHERTZ-CIBOLO-UNIVERSAL CITY ISD</t>
  </si>
  <si>
    <t>A W BROWN FELLOWSHIP CHARTER SCHOOL</t>
  </si>
  <si>
    <t>ACCELERATED INTERMEDIATE ACADEMY</t>
  </si>
  <si>
    <t>AMBASSADORS PREPARATORY ACADEMY</t>
  </si>
  <si>
    <t>AMIGOS POR VIDA-FRIENDS FOR LIFE CHARTER SCHOOL</t>
  </si>
  <si>
    <t>ARLINGTON CLASSICS ACADEMY</t>
  </si>
  <si>
    <t>AUSTIN ACHIEVE PUBLIC SCHOOL</t>
  </si>
  <si>
    <t>BIG SPRINGS CHARTER SCHOOL</t>
  </si>
  <si>
    <t>BRAZOS RIVER CHARTER SCHOOL</t>
  </si>
  <si>
    <t>BRIGHT IDEAS CHARTER SCHOOL</t>
  </si>
  <si>
    <t>BURNHAM WOOD CHARTER SCHOOL</t>
  </si>
  <si>
    <t>CEDARS INTERNATIONAL ACADEMY</t>
  </si>
  <si>
    <t>CITY CENTER - HEALTH CAREERS</t>
  </si>
  <si>
    <t>DR M L GARZA-GONZALEZ CHARTER SCHOOL</t>
  </si>
  <si>
    <t>EDUCATION CENTER INT ACADEMY</t>
  </si>
  <si>
    <t>ELEANOR KOLITZ HEBREW LANGUAGE ACADEMY</t>
  </si>
  <si>
    <t>EVOLUTION ACADEMY CHARTER SCHOOL</t>
  </si>
  <si>
    <t>EXCELLENCE IN LEADERSHIP ACADEMY</t>
  </si>
  <si>
    <t>FAITH FAM ACADEMY WAXAHACHIE</t>
  </si>
  <si>
    <t>FAITH FAMILY ACADEMY OAK CL</t>
  </si>
  <si>
    <t>FALLBROOK COLLEGE PREPARATORY ACADEMY</t>
  </si>
  <si>
    <t>GIRLS &amp; BOYS PREP ACADEMY</t>
  </si>
  <si>
    <t>GREAT HEARTS ACADEMY - SAN ANTONIO</t>
  </si>
  <si>
    <t>HARMONY SCHOOL OF EXCELLENCE HOUSTON</t>
  </si>
  <si>
    <t>HARMONY SCHOOL OF SCIENCE HOUSTON</t>
  </si>
  <si>
    <t>HARMONY SCIENCE ACADEMY AUSTIN</t>
  </si>
  <si>
    <t>HARMONY SCIENCE ACADEMY EL PASO</t>
  </si>
  <si>
    <t>HARMONY SCIENCE ACADEMY FORT WORTH</t>
  </si>
  <si>
    <t>HARMONY SCIENCE ACADEMY HOUSTON</t>
  </si>
  <si>
    <t>HARMONY SCIENCE ACADEMY LUBBOCK</t>
  </si>
  <si>
    <t>HARMONY SCIENCE ACADEMY SAN ANTONIO</t>
  </si>
  <si>
    <t>HARMONY SCIENCE ACADEMY WACO</t>
  </si>
  <si>
    <t>HARMONY SCIENCE ACADEMY BROWNSVILLE</t>
  </si>
  <si>
    <t>HENRY FORD ACADEMY - SAN ANTONIO</t>
  </si>
  <si>
    <t>HOUSTON GATEWAY CHARTER SCHOOL</t>
  </si>
  <si>
    <t>HOUSTON HEIGHTS HIGH SCHOOL</t>
  </si>
  <si>
    <t>HOUSTON HEIGHTS LEARNING ACADEMY</t>
  </si>
  <si>
    <t>INTERNATIONAL LEADERSHIP OF TEXAS</t>
  </si>
  <si>
    <t>JAMIE'S HOUSE CHARTER SCHOOL</t>
  </si>
  <si>
    <t>JOHN H WOOD CHARTER SCHOOL</t>
  </si>
  <si>
    <t>KATHERINE ANNE PORTER SCHOOL</t>
  </si>
  <si>
    <t>KOINONIA COMMUNITY LEARNING ACADEMY</t>
  </si>
  <si>
    <t>MEYERPARK ELEMENTARY CHARTER</t>
  </si>
  <si>
    <t>MIDLAND ACADEMY CHARTER SCHOOL</t>
  </si>
  <si>
    <t>NEW FRONTIERS CHARTER SCHOOOL</t>
  </si>
  <si>
    <t>NEWMAN INTERNATIONAL ACADEMY</t>
  </si>
  <si>
    <t>NORTH TEXAS ELEMENTARY SCHOOL OF ARTS</t>
  </si>
  <si>
    <t>PEGASUS SCHOOL OF LIBERAL ARTS &amp; SCIENCE</t>
  </si>
  <si>
    <t>RADIANCE ACADEMY OF LEARNING</t>
  </si>
  <si>
    <t>RICHARD MILBURN - FORT WORTH</t>
  </si>
  <si>
    <t>RICHARD MILBURN ACADEMY C C</t>
  </si>
  <si>
    <t>SAN ANTONIO SCHOOL FOR INQUIRY AND CREATIVITY</t>
  </si>
  <si>
    <t>SCHOOL OF EXCELLENCE IN EDUCATION</t>
  </si>
  <si>
    <t>SCHOOL OF SCIENCE &amp; TECH-DISCOVERY</t>
  </si>
  <si>
    <t>SCHOOL OF SCIENCE &amp; TECHNOLOGY</t>
  </si>
  <si>
    <t>SOUTH TEXAS EDUCATIONAL TECH</t>
  </si>
  <si>
    <t>SOUTHWEST PREPARATORY SCHOOL</t>
  </si>
  <si>
    <t>STEPPING STONES CHARTER ELEMENTARY</t>
  </si>
  <si>
    <t>SUMMIT INTERNATIONAL PREPARATORY</t>
  </si>
  <si>
    <t>THE CHILDREN FIRST ACADEMY - DALLAS</t>
  </si>
  <si>
    <t>THE EAST AUSTIN COLLEGE PREP ACADEMY</t>
  </si>
  <si>
    <t>THE EXCEL CENTER FOR ADULTS</t>
  </si>
  <si>
    <t>TRINITY ENVIRONMENTAL ACADEMY</t>
  </si>
  <si>
    <t>TWO DIMENSIONS PREP ACADEMY</t>
  </si>
  <si>
    <t>VICTORY PREPARATORY ACADEMY</t>
  </si>
  <si>
    <t>VISTA DEL FUTURO CHARTER</t>
  </si>
  <si>
    <t>WINFREE ACADEMY CHARTER SCHOOLS</t>
  </si>
  <si>
    <t>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</si>
</sst>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28"/>
      <color theme="1"/>
      <name val="Times New Roman"/>
      <family val="1"/>
    </font>
    <font>
      <b/>
      <sz val="2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2" fillId="0" borderId="0" xfId="0" applyFont="1" applyProtection="1"/>
    <xf numFmtId="0" fontId="3" fillId="0" borderId="0" xfId="0" applyFont="1" applyAlignment="1" applyProtection="1"/>
    <xf numFmtId="164" fontId="5" fillId="0" borderId="0" xfId="2" applyFont="1" applyProtection="1"/>
    <xf numFmtId="4" fontId="5" fillId="0" borderId="0" xfId="2" applyNumberFormat="1" applyFont="1" applyProtection="1"/>
    <xf numFmtId="165" fontId="3" fillId="0" borderId="0" xfId="0" applyNumberFormat="1" applyFont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0" fontId="6" fillId="0" borderId="0" xfId="0" applyFont="1" applyFill="1" applyBorder="1" applyAlignment="1" applyProtection="1"/>
    <xf numFmtId="0" fontId="5" fillId="0" borderId="0" xfId="2" applyNumberFormat="1" applyFont="1" applyFill="1" applyProtection="1"/>
    <xf numFmtId="0" fontId="6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3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horizontal="center" wrapText="1"/>
    </xf>
    <xf numFmtId="1" fontId="2" fillId="0" borderId="0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Alignment="1" applyProtection="1"/>
    <xf numFmtId="0" fontId="3" fillId="0" borderId="0" xfId="0" applyFont="1" applyAlignment="1" applyProtection="1">
      <alignment horizontal="left" indent="7"/>
    </xf>
    <xf numFmtId="42" fontId="2" fillId="0" borderId="2" xfId="0" applyNumberFormat="1" applyFont="1" applyFill="1" applyBorder="1" applyAlignment="1" applyProtection="1">
      <alignment horizontal="left"/>
    </xf>
    <xf numFmtId="41" fontId="2" fillId="0" borderId="0" xfId="0" applyNumberFormat="1" applyFont="1" applyFill="1" applyAlignment="1" applyProtection="1">
      <alignment horizontal="left"/>
    </xf>
    <xf numFmtId="41" fontId="2" fillId="0" borderId="3" xfId="0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42" fontId="2" fillId="0" borderId="0" xfId="0" applyNumberFormat="1" applyFont="1" applyFill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/>
    <xf numFmtId="42" fontId="2" fillId="0" borderId="0" xfId="0" applyNumberFormat="1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11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center" wrapText="1"/>
    </xf>
    <xf numFmtId="0" fontId="3" fillId="4" borderId="8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12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7" fillId="3" borderId="7" xfId="0" applyFont="1" applyFill="1" applyBorder="1" applyAlignment="1" applyProtection="1">
      <alignment horizontal="center" wrapText="1"/>
    </xf>
    <xf numFmtId="0" fontId="7" fillId="3" borderId="15" xfId="0" applyFont="1" applyFill="1" applyBorder="1" applyAlignment="1" applyProtection="1">
      <alignment horizontal="center" wrapText="1"/>
    </xf>
    <xf numFmtId="0" fontId="7" fillId="3" borderId="5" xfId="0" applyFont="1" applyFill="1" applyBorder="1" applyAlignment="1" applyProtection="1">
      <alignment horizontal="center" wrapText="1"/>
    </xf>
    <xf numFmtId="0" fontId="3" fillId="3" borderId="13" xfId="0" applyFont="1" applyFill="1" applyBorder="1" applyAlignment="1" applyProtection="1">
      <alignment horizontal="center" wrapText="1"/>
    </xf>
    <xf numFmtId="0" fontId="3" fillId="4" borderId="12" xfId="0" applyFont="1" applyFill="1" applyBorder="1" applyAlignment="1" applyProtection="1">
      <alignment horizont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1" fontId="5" fillId="0" borderId="0" xfId="0" applyNumberFormat="1" applyFont="1" applyFill="1" applyProtection="1"/>
    <xf numFmtId="165" fontId="5" fillId="0" borderId="0" xfId="3" applyNumberFormat="1" applyFont="1" applyFill="1" applyProtection="1"/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"/>
    </xf>
    <xf numFmtId="1" fontId="8" fillId="0" borderId="0" xfId="0" applyNumberFormat="1" applyFont="1" applyFill="1" applyProtection="1"/>
    <xf numFmtId="165" fontId="8" fillId="0" borderId="0" xfId="3" applyNumberFormat="1" applyFont="1" applyFill="1" applyProtection="1"/>
    <xf numFmtId="165" fontId="5" fillId="0" borderId="0" xfId="1" applyNumberFormat="1" applyFont="1" applyFill="1" applyProtection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165" fontId="5" fillId="0" borderId="0" xfId="3" applyNumberFormat="1" applyFont="1" applyProtection="1"/>
    <xf numFmtId="166" fontId="5" fillId="0" borderId="0" xfId="3" applyNumberFormat="1" applyFont="1" applyProtection="1"/>
    <xf numFmtId="165" fontId="5" fillId="0" borderId="0" xfId="1" applyNumberFormat="1" applyFont="1" applyProtection="1"/>
    <xf numFmtId="0" fontId="3" fillId="5" borderId="1" xfId="0" applyFont="1" applyFill="1" applyBorder="1" applyAlignment="1" applyProtection="1">
      <alignment horizontal="center" wrapText="1"/>
    </xf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wrapText="1"/>
    </xf>
    <xf numFmtId="0" fontId="3" fillId="5" borderId="12" xfId="0" applyFont="1" applyFill="1" applyBorder="1" applyAlignment="1" applyProtection="1">
      <alignment horizontal="center" wrapText="1"/>
    </xf>
    <xf numFmtId="0" fontId="3" fillId="5" borderId="6" xfId="0" applyFont="1" applyFill="1" applyBorder="1" applyAlignment="1" applyProtection="1">
      <alignment horizontal="center" wrapText="1"/>
    </xf>
    <xf numFmtId="0" fontId="10" fillId="0" borderId="0" xfId="0" applyFont="1" applyAlignment="1" applyProtection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1415"/>
  <sheetViews>
    <sheetView tabSelected="1" workbookViewId="0">
      <selection activeCell="D3" sqref="D3"/>
    </sheetView>
  </sheetViews>
  <sheetFormatPr defaultColWidth="8.85546875" defaultRowHeight="15" outlineLevelRow="2" x14ac:dyDescent="0.25"/>
  <cols>
    <col min="1" max="1" width="2.28515625" style="4" customWidth="1"/>
    <col min="2" max="2" width="8.28515625" style="1" hidden="1" customWidth="1"/>
    <col min="3" max="3" width="5.7109375" style="4" customWidth="1"/>
    <col min="4" max="6" width="9.140625" style="1" customWidth="1"/>
    <col min="7" max="7" width="57.7109375" style="4" customWidth="1"/>
    <col min="8" max="8" width="15.140625" style="4" bestFit="1" customWidth="1"/>
    <col min="9" max="9" width="16.140625" style="4" bestFit="1" customWidth="1"/>
    <col min="10" max="10" width="8.140625" style="4" bestFit="1" customWidth="1"/>
    <col min="11" max="11" width="16.7109375" style="4" bestFit="1" customWidth="1"/>
    <col min="12" max="12" width="15.7109375" style="4" bestFit="1" customWidth="1"/>
    <col min="13" max="14" width="12.42578125" style="4" bestFit="1" customWidth="1"/>
    <col min="15" max="15" width="15.140625" style="4" bestFit="1" customWidth="1"/>
    <col min="16" max="19" width="15.5703125" style="4" customWidth="1"/>
    <col min="20" max="20" width="22.85546875" style="4" customWidth="1"/>
    <col min="21" max="21" width="17.7109375" style="4" customWidth="1"/>
    <col min="22" max="24" width="15.5703125" style="4" customWidth="1"/>
    <col min="25" max="25" width="22.85546875" style="4" customWidth="1"/>
    <col min="26" max="27" width="15.5703125" style="4" customWidth="1"/>
    <col min="28" max="16384" width="8.85546875" style="4"/>
  </cols>
  <sheetData>
    <row r="1" spans="2:21" s="71" customFormat="1" ht="35.450000000000003" x14ac:dyDescent="0.6">
      <c r="B1" s="72"/>
      <c r="D1" s="81" t="s">
        <v>4188</v>
      </c>
      <c r="E1" s="81"/>
      <c r="F1" s="81"/>
      <c r="G1" s="81"/>
    </row>
    <row r="3" spans="2:21" ht="13.15" customHeight="1" x14ac:dyDescent="0.25">
      <c r="C3" s="2"/>
      <c r="D3" s="3" t="s">
        <v>0</v>
      </c>
      <c r="H3" s="5"/>
      <c r="I3" s="5"/>
      <c r="J3" s="5"/>
      <c r="K3" s="5"/>
      <c r="L3" s="5"/>
      <c r="M3" s="5"/>
      <c r="N3" s="5"/>
      <c r="O3" s="5"/>
      <c r="P3" s="6"/>
      <c r="Q3" s="6"/>
      <c r="R3" s="7"/>
      <c r="S3" s="8"/>
      <c r="T3" s="7"/>
      <c r="U3" s="8"/>
    </row>
    <row r="4" spans="2:21" s="17" customFormat="1" ht="18" thickBot="1" x14ac:dyDescent="0.35">
      <c r="B4" s="9"/>
      <c r="C4" s="10"/>
      <c r="D4" s="11" t="s">
        <v>4085</v>
      </c>
      <c r="E4" s="12"/>
      <c r="F4" s="12"/>
      <c r="G4" s="13"/>
      <c r="H4" s="14"/>
      <c r="I4" s="14"/>
      <c r="J4" s="14"/>
      <c r="K4" s="14"/>
      <c r="L4" s="14"/>
      <c r="M4" s="14"/>
      <c r="N4" s="3"/>
      <c r="O4" s="3"/>
      <c r="P4" s="15"/>
      <c r="Q4" s="15"/>
      <c r="R4" s="15"/>
      <c r="S4" s="16"/>
      <c r="T4" s="15"/>
      <c r="U4" s="16"/>
    </row>
    <row r="5" spans="2:21" s="17" customFormat="1" ht="17.45" x14ac:dyDescent="0.3">
      <c r="B5" s="9"/>
      <c r="C5" s="10"/>
      <c r="D5" s="3" t="s">
        <v>4086</v>
      </c>
      <c r="E5" s="9"/>
      <c r="F5" s="9"/>
      <c r="H5" s="18"/>
      <c r="I5" s="14"/>
      <c r="J5" s="14"/>
      <c r="K5" s="14"/>
      <c r="L5" s="14"/>
      <c r="M5" s="14"/>
      <c r="N5" s="3"/>
      <c r="O5" s="3"/>
      <c r="P5" s="15"/>
      <c r="Q5" s="15"/>
      <c r="R5" s="15"/>
      <c r="S5" s="16"/>
      <c r="T5" s="15"/>
      <c r="U5" s="16"/>
    </row>
    <row r="6" spans="2:21" ht="13.15" customHeight="1" x14ac:dyDescent="0.25">
      <c r="C6" s="2"/>
      <c r="D6" s="3" t="s">
        <v>1</v>
      </c>
      <c r="H6" s="18"/>
      <c r="I6" s="18"/>
      <c r="J6" s="18"/>
      <c r="K6" s="18"/>
      <c r="L6" s="18"/>
      <c r="M6" s="18"/>
      <c r="N6" s="18"/>
      <c r="O6" s="18"/>
      <c r="P6" s="19"/>
      <c r="Q6" s="19"/>
      <c r="R6" s="20"/>
      <c r="S6" s="18"/>
      <c r="T6" s="20"/>
      <c r="U6" s="18"/>
    </row>
    <row r="7" spans="2:21" ht="13.15" customHeight="1" x14ac:dyDescent="0.25">
      <c r="C7" s="2"/>
      <c r="D7" s="3" t="s">
        <v>2</v>
      </c>
      <c r="H7" s="18"/>
      <c r="I7" s="5"/>
      <c r="J7" s="5"/>
      <c r="K7" s="5"/>
      <c r="L7" s="5"/>
      <c r="M7" s="5"/>
      <c r="N7" s="5"/>
      <c r="O7" s="5"/>
      <c r="P7" s="19"/>
      <c r="Q7" s="19"/>
      <c r="R7" s="19"/>
      <c r="S7" s="21"/>
      <c r="T7" s="19"/>
      <c r="U7" s="21"/>
    </row>
    <row r="8" spans="2:21" ht="13.15" customHeight="1" x14ac:dyDescent="0.25">
      <c r="C8" s="2"/>
      <c r="G8" s="5"/>
      <c r="H8" s="5"/>
      <c r="I8" s="5"/>
      <c r="J8" s="5"/>
      <c r="K8" s="5"/>
      <c r="L8" s="5"/>
      <c r="M8" s="5"/>
      <c r="N8" s="5"/>
      <c r="O8" s="5"/>
      <c r="P8" s="19"/>
      <c r="Q8" s="19"/>
      <c r="R8" s="19"/>
      <c r="S8" s="21"/>
      <c r="T8" s="19"/>
      <c r="U8" s="21"/>
    </row>
    <row r="9" spans="2:21" ht="13.15" customHeight="1" x14ac:dyDescent="0.25">
      <c r="C9" s="2"/>
      <c r="G9" s="5"/>
      <c r="H9" s="5"/>
      <c r="I9" s="5"/>
      <c r="J9" s="5"/>
      <c r="K9" s="5"/>
      <c r="L9" s="5"/>
      <c r="M9" s="5"/>
      <c r="N9" s="5"/>
      <c r="O9" s="5"/>
      <c r="P9" s="19"/>
      <c r="Q9" s="19"/>
      <c r="R9" s="19"/>
      <c r="S9" s="21"/>
      <c r="T9" s="19"/>
      <c r="U9" s="21"/>
    </row>
    <row r="10" spans="2:21" ht="13.15" customHeight="1" x14ac:dyDescent="0.25">
      <c r="C10" s="2"/>
      <c r="F10" s="18" t="s">
        <v>3</v>
      </c>
      <c r="G10" s="5"/>
      <c r="H10" s="3"/>
      <c r="I10" s="5"/>
      <c r="J10" s="5"/>
      <c r="K10" s="5"/>
      <c r="L10" s="5"/>
      <c r="M10" s="5"/>
      <c r="N10" s="5"/>
      <c r="O10" s="5"/>
      <c r="P10" s="19"/>
      <c r="Q10" s="19"/>
      <c r="R10" s="19"/>
      <c r="S10" s="21"/>
      <c r="T10" s="19"/>
      <c r="U10" s="21"/>
    </row>
    <row r="11" spans="2:21" ht="13.15" customHeight="1" x14ac:dyDescent="0.25">
      <c r="C11" s="2"/>
      <c r="G11" s="5" t="s">
        <v>4</v>
      </c>
      <c r="H11" s="3"/>
      <c r="I11" s="5"/>
      <c r="J11" s="5"/>
      <c r="K11" s="5"/>
      <c r="L11" s="5"/>
      <c r="M11" s="5"/>
      <c r="N11" s="5"/>
      <c r="O11" s="5"/>
      <c r="P11" s="19"/>
      <c r="Q11" s="19"/>
      <c r="R11" s="19"/>
      <c r="S11" s="21"/>
      <c r="T11" s="19"/>
      <c r="U11" s="21"/>
    </row>
    <row r="12" spans="2:21" ht="13.15" customHeight="1" thickBot="1" x14ac:dyDescent="0.3">
      <c r="C12" s="2"/>
      <c r="G12" s="22" t="s">
        <v>5</v>
      </c>
      <c r="H12" s="23">
        <f>H27</f>
        <v>2271068036</v>
      </c>
      <c r="I12" s="23">
        <f t="shared" ref="I12:U12" si="0">I27</f>
        <v>6748330680</v>
      </c>
      <c r="J12" s="23">
        <f t="shared" si="0"/>
        <v>0</v>
      </c>
      <c r="K12" s="23">
        <f t="shared" si="0"/>
        <v>-5626935921</v>
      </c>
      <c r="L12" s="23">
        <f t="shared" si="0"/>
        <v>-1384545573</v>
      </c>
      <c r="M12" s="23">
        <f t="shared" si="0"/>
        <v>19110937</v>
      </c>
      <c r="N12" s="23">
        <f t="shared" si="0"/>
        <v>6045547</v>
      </c>
      <c r="O12" s="23">
        <f t="shared" si="0"/>
        <v>2033073706</v>
      </c>
      <c r="P12" s="23">
        <f t="shared" si="0"/>
        <v>-123693073</v>
      </c>
      <c r="Q12" s="23">
        <f t="shared" si="0"/>
        <v>-114825007</v>
      </c>
      <c r="R12" s="23">
        <f t="shared" si="0"/>
        <v>1169756630</v>
      </c>
      <c r="S12" s="23">
        <f t="shared" si="0"/>
        <v>2964312256</v>
      </c>
      <c r="T12" s="23">
        <f t="shared" si="0"/>
        <v>-257262894</v>
      </c>
      <c r="U12" s="23">
        <f t="shared" si="0"/>
        <v>2707049362</v>
      </c>
    </row>
    <row r="13" spans="2:21" ht="13.15" customHeight="1" x14ac:dyDescent="0.25">
      <c r="C13" s="2"/>
      <c r="G13" s="22" t="s">
        <v>6</v>
      </c>
      <c r="H13" s="24">
        <f>H25</f>
        <v>132825053</v>
      </c>
      <c r="I13" s="24">
        <f t="shared" ref="I13:U13" si="1">I25</f>
        <v>394680992</v>
      </c>
      <c r="J13" s="24">
        <f t="shared" si="1"/>
        <v>0</v>
      </c>
      <c r="K13" s="24">
        <f t="shared" si="1"/>
        <v>-329095408</v>
      </c>
      <c r="L13" s="24">
        <f t="shared" si="1"/>
        <v>-80976147</v>
      </c>
      <c r="M13" s="24">
        <f t="shared" si="1"/>
        <v>1117717</v>
      </c>
      <c r="N13" s="24">
        <f t="shared" si="1"/>
        <v>353578</v>
      </c>
      <c r="O13" s="24">
        <f t="shared" si="1"/>
        <v>118905785</v>
      </c>
      <c r="P13" s="24">
        <f t="shared" si="1"/>
        <v>-7234279</v>
      </c>
      <c r="Q13" s="24">
        <f t="shared" si="1"/>
        <v>-6715623</v>
      </c>
      <c r="R13" s="24">
        <f t="shared" si="1"/>
        <v>68414060</v>
      </c>
      <c r="S13" s="24">
        <f t="shared" si="1"/>
        <v>173369943</v>
      </c>
      <c r="T13" s="24">
        <f t="shared" si="1"/>
        <v>-61902479</v>
      </c>
      <c r="U13" s="24">
        <f t="shared" si="1"/>
        <v>111467464</v>
      </c>
    </row>
    <row r="14" spans="2:21" ht="13.15" customHeight="1" x14ac:dyDescent="0.25">
      <c r="C14" s="2"/>
      <c r="G14" s="5" t="s">
        <v>7</v>
      </c>
      <c r="H14" s="25">
        <f>H85</f>
        <v>463564850</v>
      </c>
      <c r="I14" s="25">
        <f t="shared" ref="I14:U14" si="2">I85</f>
        <v>1377452759</v>
      </c>
      <c r="J14" s="25">
        <f t="shared" si="2"/>
        <v>0</v>
      </c>
      <c r="K14" s="25">
        <f t="shared" si="2"/>
        <v>-1148556389</v>
      </c>
      <c r="L14" s="25">
        <f t="shared" si="2"/>
        <v>-282610056</v>
      </c>
      <c r="M14" s="25">
        <f t="shared" si="2"/>
        <v>3900877</v>
      </c>
      <c r="N14" s="25">
        <f t="shared" si="2"/>
        <v>1234002</v>
      </c>
      <c r="O14" s="25">
        <f t="shared" si="2"/>
        <v>414986043</v>
      </c>
      <c r="P14" s="25">
        <f t="shared" si="2"/>
        <v>-25247928</v>
      </c>
      <c r="Q14" s="25">
        <f t="shared" si="2"/>
        <v>-23437798</v>
      </c>
      <c r="R14" s="25">
        <f t="shared" si="2"/>
        <v>238767858</v>
      </c>
      <c r="S14" s="25">
        <f t="shared" si="2"/>
        <v>605068175</v>
      </c>
      <c r="T14" s="25">
        <f t="shared" si="2"/>
        <v>-48882546</v>
      </c>
      <c r="U14" s="25">
        <f t="shared" si="2"/>
        <v>556185629</v>
      </c>
    </row>
    <row r="15" spans="2:21" ht="13.15" customHeight="1" thickBot="1" x14ac:dyDescent="0.3">
      <c r="C15" s="2"/>
      <c r="F15" s="18" t="s">
        <v>8</v>
      </c>
      <c r="G15" s="5"/>
      <c r="H15" s="23">
        <f>SUM(H12:H14)</f>
        <v>2867457939</v>
      </c>
      <c r="I15" s="23">
        <f t="shared" ref="I15:S15" si="3">SUM(I12:I14)</f>
        <v>8520464431</v>
      </c>
      <c r="J15" s="23">
        <f t="shared" si="3"/>
        <v>0</v>
      </c>
      <c r="K15" s="23">
        <f t="shared" si="3"/>
        <v>-7104587718</v>
      </c>
      <c r="L15" s="23">
        <f t="shared" si="3"/>
        <v>-1748131776</v>
      </c>
      <c r="M15" s="23">
        <f t="shared" si="3"/>
        <v>24129531</v>
      </c>
      <c r="N15" s="23">
        <f t="shared" si="3"/>
        <v>7633127</v>
      </c>
      <c r="O15" s="23">
        <f t="shared" si="3"/>
        <v>2566965534</v>
      </c>
      <c r="P15" s="23">
        <f t="shared" si="3"/>
        <v>-156175280</v>
      </c>
      <c r="Q15" s="23">
        <f t="shared" si="3"/>
        <v>-144978428</v>
      </c>
      <c r="R15" s="23">
        <f t="shared" si="3"/>
        <v>1476938548</v>
      </c>
      <c r="S15" s="23">
        <f t="shared" si="3"/>
        <v>3742750374</v>
      </c>
      <c r="T15" s="23">
        <f>SUM(T12:T14)</f>
        <v>-368047919</v>
      </c>
      <c r="U15" s="23">
        <f>SUM(U12:U14)</f>
        <v>3374702455</v>
      </c>
    </row>
    <row r="16" spans="2:21" ht="13.15" customHeight="1" x14ac:dyDescent="0.25">
      <c r="C16" s="2"/>
      <c r="E16" s="26"/>
      <c r="F16" s="26"/>
      <c r="G16" s="5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7" ht="13.15" customHeight="1" x14ac:dyDescent="0.25">
      <c r="C17" s="2"/>
      <c r="F17" s="18" t="s">
        <v>9</v>
      </c>
      <c r="G17" s="5"/>
      <c r="H17" s="27">
        <f>H136+H1188+H1392</f>
        <v>1357990894</v>
      </c>
      <c r="I17" s="27">
        <f t="shared" ref="I17:U17" si="4">I136+I1188+I1392</f>
        <v>4035181488</v>
      </c>
      <c r="J17" s="27">
        <f t="shared" si="4"/>
        <v>0</v>
      </c>
      <c r="K17" s="27">
        <f t="shared" si="4"/>
        <v>-3364640618</v>
      </c>
      <c r="L17" s="27">
        <f t="shared" si="4"/>
        <v>-827892535</v>
      </c>
      <c r="M17" s="27">
        <f t="shared" si="4"/>
        <v>11427448</v>
      </c>
      <c r="N17" s="27">
        <f t="shared" si="4"/>
        <v>3614979</v>
      </c>
      <c r="O17" s="27">
        <f t="shared" si="4"/>
        <v>1215681656</v>
      </c>
      <c r="P17" s="27">
        <f t="shared" si="4"/>
        <v>-73962609</v>
      </c>
      <c r="Q17" s="27">
        <f t="shared" si="4"/>
        <v>-68659897</v>
      </c>
      <c r="R17" s="27">
        <f t="shared" si="4"/>
        <v>699458939</v>
      </c>
      <c r="S17" s="27">
        <f t="shared" si="4"/>
        <v>1772518089</v>
      </c>
      <c r="T17" s="27">
        <f t="shared" si="4"/>
        <v>368047919</v>
      </c>
      <c r="U17" s="27">
        <f t="shared" si="4"/>
        <v>2140566008</v>
      </c>
    </row>
    <row r="18" spans="1:27" ht="13.15" customHeight="1" x14ac:dyDescent="0.25">
      <c r="C18" s="2"/>
      <c r="E18" s="26"/>
      <c r="F18" s="26"/>
      <c r="G18" s="5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7" ht="13.15" customHeight="1" thickBot="1" x14ac:dyDescent="0.3">
      <c r="C19" s="2"/>
      <c r="F19" s="28" t="s">
        <v>10</v>
      </c>
      <c r="G19" s="29"/>
      <c r="H19" s="23">
        <f>H15+H17</f>
        <v>4225448833</v>
      </c>
      <c r="I19" s="23">
        <f t="shared" ref="I19:S19" si="5">I15+I17</f>
        <v>12555645919</v>
      </c>
      <c r="J19" s="23">
        <f t="shared" si="5"/>
        <v>0</v>
      </c>
      <c r="K19" s="23">
        <f t="shared" si="5"/>
        <v>-10469228336</v>
      </c>
      <c r="L19" s="23">
        <f t="shared" si="5"/>
        <v>-2576024311</v>
      </c>
      <c r="M19" s="23">
        <f t="shared" si="5"/>
        <v>35556979</v>
      </c>
      <c r="N19" s="23">
        <f t="shared" si="5"/>
        <v>11248106</v>
      </c>
      <c r="O19" s="23">
        <f t="shared" si="5"/>
        <v>3782647190</v>
      </c>
      <c r="P19" s="23">
        <f t="shared" si="5"/>
        <v>-230137889</v>
      </c>
      <c r="Q19" s="23">
        <f t="shared" si="5"/>
        <v>-213638325</v>
      </c>
      <c r="R19" s="23">
        <f t="shared" si="5"/>
        <v>2176397487</v>
      </c>
      <c r="S19" s="23">
        <f t="shared" si="5"/>
        <v>5515268463</v>
      </c>
      <c r="T19" s="23">
        <f>T15+T17</f>
        <v>0</v>
      </c>
      <c r="U19" s="23">
        <f>U15+U17</f>
        <v>5515268463</v>
      </c>
    </row>
    <row r="20" spans="1:27" ht="13.15" customHeight="1" thickBot="1" x14ac:dyDescent="0.3">
      <c r="C20" s="2"/>
      <c r="G20" s="5"/>
      <c r="H20" s="30"/>
      <c r="I20" s="5"/>
      <c r="J20" s="5"/>
      <c r="K20" s="5"/>
      <c r="L20" s="5"/>
      <c r="M20" s="5"/>
      <c r="N20" s="5"/>
      <c r="O20" s="5"/>
      <c r="P20" s="19"/>
      <c r="Q20" s="19"/>
      <c r="R20" s="19"/>
      <c r="S20" s="21"/>
      <c r="T20" s="19"/>
      <c r="U20" s="21"/>
    </row>
    <row r="21" spans="1:27" ht="19.149999999999999" customHeight="1" thickBot="1" x14ac:dyDescent="0.3">
      <c r="D21" s="31"/>
      <c r="E21" s="31"/>
      <c r="F21" s="31"/>
      <c r="G21" s="31"/>
      <c r="H21" s="73" t="s">
        <v>11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5"/>
      <c r="V21" s="76" t="s">
        <v>12</v>
      </c>
      <c r="W21" s="76"/>
      <c r="X21" s="76"/>
      <c r="Y21" s="76"/>
      <c r="Z21" s="77"/>
      <c r="AA21" s="32" t="s">
        <v>13</v>
      </c>
    </row>
    <row r="22" spans="1:27" ht="30" customHeight="1" thickBot="1" x14ac:dyDescent="0.3">
      <c r="A22" s="33"/>
      <c r="C22" s="34"/>
      <c r="D22" s="35"/>
      <c r="E22" s="35"/>
      <c r="F22" s="35"/>
      <c r="G22" s="35"/>
      <c r="H22" s="36"/>
      <c r="I22" s="37"/>
      <c r="J22" s="37"/>
      <c r="K22" s="37"/>
      <c r="L22" s="37"/>
      <c r="M22" s="37"/>
      <c r="N22" s="37"/>
      <c r="O22" s="38"/>
      <c r="P22" s="78" t="s">
        <v>14</v>
      </c>
      <c r="Q22" s="78"/>
      <c r="R22" s="79"/>
      <c r="S22" s="35"/>
      <c r="T22" s="70" t="s">
        <v>15</v>
      </c>
      <c r="U22" s="35"/>
      <c r="V22" s="80" t="s">
        <v>16</v>
      </c>
      <c r="W22" s="80"/>
      <c r="X22" s="80"/>
      <c r="Y22" s="80"/>
      <c r="Z22" s="39"/>
      <c r="AA22" s="40"/>
    </row>
    <row r="23" spans="1:27" s="52" customFormat="1" ht="69.599999999999994" thickBot="1" x14ac:dyDescent="0.3">
      <c r="A23" s="33"/>
      <c r="B23" s="41" t="s">
        <v>17</v>
      </c>
      <c r="C23" s="34" t="s">
        <v>18</v>
      </c>
      <c r="D23" s="42" t="s">
        <v>19</v>
      </c>
      <c r="E23" s="42" t="s">
        <v>20</v>
      </c>
      <c r="F23" s="42" t="s">
        <v>21</v>
      </c>
      <c r="G23" s="42" t="s">
        <v>22</v>
      </c>
      <c r="H23" s="43" t="s">
        <v>23</v>
      </c>
      <c r="I23" s="44" t="s">
        <v>24</v>
      </c>
      <c r="J23" s="44" t="s">
        <v>25</v>
      </c>
      <c r="K23" s="44" t="s">
        <v>26</v>
      </c>
      <c r="L23" s="44" t="s">
        <v>27</v>
      </c>
      <c r="M23" s="44" t="s">
        <v>28</v>
      </c>
      <c r="N23" s="44" t="s">
        <v>29</v>
      </c>
      <c r="O23" s="45" t="s">
        <v>30</v>
      </c>
      <c r="P23" s="44" t="s">
        <v>31</v>
      </c>
      <c r="Q23" s="44" t="s">
        <v>32</v>
      </c>
      <c r="R23" s="46" t="s">
        <v>33</v>
      </c>
      <c r="S23" s="42" t="s">
        <v>34</v>
      </c>
      <c r="T23" s="46" t="s">
        <v>4087</v>
      </c>
      <c r="U23" s="42" t="s">
        <v>4089</v>
      </c>
      <c r="V23" s="47" t="s">
        <v>35</v>
      </c>
      <c r="W23" s="48" t="s">
        <v>36</v>
      </c>
      <c r="X23" s="48" t="s">
        <v>37</v>
      </c>
      <c r="Y23" s="49" t="s">
        <v>4088</v>
      </c>
      <c r="Z23" s="50" t="s">
        <v>4090</v>
      </c>
      <c r="AA23" s="51" t="s">
        <v>38</v>
      </c>
    </row>
    <row r="24" spans="1:27" s="17" customFormat="1" outlineLevel="2" x14ac:dyDescent="0.25">
      <c r="B24" s="9">
        <v>1</v>
      </c>
      <c r="C24" s="53" t="s">
        <v>39</v>
      </c>
      <c r="D24" s="9"/>
      <c r="E24" s="9"/>
      <c r="F24" s="54">
        <v>902</v>
      </c>
      <c r="G24" s="55" t="s">
        <v>40</v>
      </c>
      <c r="H24" s="56">
        <v>132825053</v>
      </c>
      <c r="I24" s="56">
        <v>394680992</v>
      </c>
      <c r="J24" s="56">
        <v>0</v>
      </c>
      <c r="K24" s="56">
        <v>-329095408</v>
      </c>
      <c r="L24" s="56">
        <v>-80976147</v>
      </c>
      <c r="M24" s="56">
        <v>1117717</v>
      </c>
      <c r="N24" s="56">
        <v>353578</v>
      </c>
      <c r="O24" s="56">
        <f>SUM(H24:N24)</f>
        <v>118905785</v>
      </c>
      <c r="P24" s="56">
        <v>-7234279</v>
      </c>
      <c r="Q24" s="56">
        <v>-6715623</v>
      </c>
      <c r="R24" s="56">
        <v>68414060</v>
      </c>
      <c r="S24" s="56">
        <f>SUM(O24:R24)</f>
        <v>173369943</v>
      </c>
      <c r="T24" s="56">
        <v>-61902479</v>
      </c>
      <c r="U24" s="56">
        <f>SUM(S24:T24)</f>
        <v>111467464</v>
      </c>
      <c r="Z24" s="57"/>
      <c r="AA24" s="57"/>
    </row>
    <row r="25" spans="1:27" s="58" customFormat="1" ht="14.25" outlineLevel="1" x14ac:dyDescent="0.2">
      <c r="B25" s="59"/>
      <c r="C25" s="60" t="s">
        <v>41</v>
      </c>
      <c r="D25" s="59"/>
      <c r="E25" s="59"/>
      <c r="F25" s="61"/>
      <c r="G25" s="62"/>
      <c r="H25" s="63">
        <f t="shared" ref="H25:U25" si="6">SUBTOTAL(9,H24:H24)</f>
        <v>132825053</v>
      </c>
      <c r="I25" s="63">
        <f t="shared" si="6"/>
        <v>394680992</v>
      </c>
      <c r="J25" s="63">
        <f t="shared" si="6"/>
        <v>0</v>
      </c>
      <c r="K25" s="63">
        <f t="shared" si="6"/>
        <v>-329095408</v>
      </c>
      <c r="L25" s="63">
        <f t="shared" si="6"/>
        <v>-80976147</v>
      </c>
      <c r="M25" s="63">
        <f t="shared" si="6"/>
        <v>1117717</v>
      </c>
      <c r="N25" s="63">
        <f t="shared" si="6"/>
        <v>353578</v>
      </c>
      <c r="O25" s="63">
        <f t="shared" si="6"/>
        <v>118905785</v>
      </c>
      <c r="P25" s="63">
        <f t="shared" si="6"/>
        <v>-7234279</v>
      </c>
      <c r="Q25" s="63">
        <f t="shared" si="6"/>
        <v>-6715623</v>
      </c>
      <c r="R25" s="63">
        <f t="shared" si="6"/>
        <v>68414060</v>
      </c>
      <c r="S25" s="63">
        <f t="shared" si="6"/>
        <v>173369943</v>
      </c>
      <c r="T25" s="63">
        <f t="shared" si="6"/>
        <v>-61902479</v>
      </c>
      <c r="U25" s="63">
        <f t="shared" si="6"/>
        <v>111467464</v>
      </c>
      <c r="Z25" s="57"/>
      <c r="AA25" s="57"/>
    </row>
    <row r="26" spans="1:27" s="17" customFormat="1" outlineLevel="2" x14ac:dyDescent="0.25">
      <c r="B26" s="9">
        <v>1</v>
      </c>
      <c r="C26" s="53" t="s">
        <v>42</v>
      </c>
      <c r="D26" s="9"/>
      <c r="E26" s="9"/>
      <c r="F26" s="54">
        <v>902</v>
      </c>
      <c r="G26" s="55" t="s">
        <v>43</v>
      </c>
      <c r="H26" s="56">
        <v>2271068036</v>
      </c>
      <c r="I26" s="56">
        <v>6748330680</v>
      </c>
      <c r="J26" s="56">
        <v>0</v>
      </c>
      <c r="K26" s="56">
        <v>-5626935921</v>
      </c>
      <c r="L26" s="56">
        <v>-1384545573</v>
      </c>
      <c r="M26" s="56">
        <v>19110937</v>
      </c>
      <c r="N26" s="56">
        <v>6045547</v>
      </c>
      <c r="O26" s="56">
        <f>SUM(H26:N26)</f>
        <v>2033073706</v>
      </c>
      <c r="P26" s="56">
        <v>-123693073</v>
      </c>
      <c r="Q26" s="56">
        <v>-114825007</v>
      </c>
      <c r="R26" s="56">
        <v>1169756630</v>
      </c>
      <c r="S26" s="56">
        <f>SUM(O26:R26)</f>
        <v>2964312256</v>
      </c>
      <c r="T26" s="56">
        <v>-257262894</v>
      </c>
      <c r="U26" s="56">
        <f>SUM(S26:T26)</f>
        <v>2707049362</v>
      </c>
    </row>
    <row r="27" spans="1:27" s="58" customFormat="1" ht="14.25" outlineLevel="1" x14ac:dyDescent="0.2">
      <c r="B27" s="59"/>
      <c r="C27" s="60" t="s">
        <v>44</v>
      </c>
      <c r="D27" s="59"/>
      <c r="E27" s="59"/>
      <c r="F27" s="61"/>
      <c r="G27" s="62"/>
      <c r="H27" s="63">
        <f t="shared" ref="H27:U27" si="7">SUBTOTAL(9,H26:H26)</f>
        <v>2271068036</v>
      </c>
      <c r="I27" s="63">
        <f t="shared" si="7"/>
        <v>6748330680</v>
      </c>
      <c r="J27" s="63">
        <f t="shared" si="7"/>
        <v>0</v>
      </c>
      <c r="K27" s="63">
        <f t="shared" si="7"/>
        <v>-5626935921</v>
      </c>
      <c r="L27" s="63">
        <f t="shared" si="7"/>
        <v>-1384545573</v>
      </c>
      <c r="M27" s="63">
        <f t="shared" si="7"/>
        <v>19110937</v>
      </c>
      <c r="N27" s="63">
        <f t="shared" si="7"/>
        <v>6045547</v>
      </c>
      <c r="O27" s="63">
        <f t="shared" si="7"/>
        <v>2033073706</v>
      </c>
      <c r="P27" s="63">
        <f t="shared" si="7"/>
        <v>-123693073</v>
      </c>
      <c r="Q27" s="63">
        <f t="shared" si="7"/>
        <v>-114825007</v>
      </c>
      <c r="R27" s="63">
        <f t="shared" si="7"/>
        <v>1169756630</v>
      </c>
      <c r="S27" s="63">
        <f t="shared" si="7"/>
        <v>2964312256</v>
      </c>
      <c r="T27" s="63">
        <f t="shared" si="7"/>
        <v>-257262894</v>
      </c>
      <c r="U27" s="63">
        <f t="shared" si="7"/>
        <v>2707049362</v>
      </c>
    </row>
    <row r="28" spans="1:27" s="17" customFormat="1" outlineLevel="2" x14ac:dyDescent="0.25">
      <c r="B28" s="9">
        <v>2</v>
      </c>
      <c r="C28" s="17" t="s">
        <v>45</v>
      </c>
      <c r="D28" s="54" t="s">
        <v>46</v>
      </c>
      <c r="E28" s="54" t="s">
        <v>47</v>
      </c>
      <c r="F28" s="54" t="s">
        <v>48</v>
      </c>
      <c r="G28" s="55" t="s">
        <v>49</v>
      </c>
      <c r="H28" s="56">
        <v>1500343</v>
      </c>
      <c r="I28" s="56">
        <v>4458171</v>
      </c>
      <c r="J28" s="56">
        <v>0</v>
      </c>
      <c r="K28" s="56">
        <v>-3717340</v>
      </c>
      <c r="L28" s="56">
        <v>-914677</v>
      </c>
      <c r="M28" s="56">
        <v>12625</v>
      </c>
      <c r="N28" s="56">
        <v>3994</v>
      </c>
      <c r="O28" s="56">
        <f t="shared" ref="O28:O84" si="8">SUM(H28:N28)</f>
        <v>1343116</v>
      </c>
      <c r="P28" s="56">
        <v>-81716</v>
      </c>
      <c r="Q28" s="56">
        <v>-75857</v>
      </c>
      <c r="R28" s="56">
        <v>772780</v>
      </c>
      <c r="S28" s="56">
        <f t="shared" ref="S28:S84" si="9">SUM(O28:R28)</f>
        <v>1958323</v>
      </c>
      <c r="T28" s="56">
        <v>-174392</v>
      </c>
      <c r="U28" s="56">
        <f t="shared" ref="U28:U84" si="10">SUM(S28:T28)</f>
        <v>1783931</v>
      </c>
    </row>
    <row r="29" spans="1:27" s="17" customFormat="1" outlineLevel="2" x14ac:dyDescent="0.25">
      <c r="B29" s="9">
        <v>2</v>
      </c>
      <c r="C29" s="17" t="s">
        <v>45</v>
      </c>
      <c r="D29" s="54" t="s">
        <v>50</v>
      </c>
      <c r="E29" s="54" t="s">
        <v>51</v>
      </c>
      <c r="F29" s="54" t="s">
        <v>52</v>
      </c>
      <c r="G29" s="55" t="s">
        <v>53</v>
      </c>
      <c r="H29" s="56">
        <v>271261</v>
      </c>
      <c r="I29" s="56">
        <v>806035</v>
      </c>
      <c r="J29" s="56">
        <v>0</v>
      </c>
      <c r="K29" s="56">
        <v>-672093</v>
      </c>
      <c r="L29" s="56">
        <v>-165373</v>
      </c>
      <c r="M29" s="56">
        <v>2283</v>
      </c>
      <c r="N29" s="56">
        <v>721</v>
      </c>
      <c r="O29" s="56">
        <f t="shared" si="8"/>
        <v>242834</v>
      </c>
      <c r="P29" s="56">
        <v>-14774</v>
      </c>
      <c r="Q29" s="56">
        <v>-13715</v>
      </c>
      <c r="R29" s="56">
        <v>139718</v>
      </c>
      <c r="S29" s="56">
        <f t="shared" si="9"/>
        <v>354063</v>
      </c>
      <c r="T29" s="56">
        <v>2592</v>
      </c>
      <c r="U29" s="56">
        <f t="shared" si="10"/>
        <v>356655</v>
      </c>
    </row>
    <row r="30" spans="1:27" s="17" customFormat="1" outlineLevel="2" x14ac:dyDescent="0.25">
      <c r="B30" s="9">
        <v>2</v>
      </c>
      <c r="C30" s="17" t="s">
        <v>45</v>
      </c>
      <c r="D30" s="54" t="s">
        <v>54</v>
      </c>
      <c r="E30" s="54" t="s">
        <v>55</v>
      </c>
      <c r="F30" s="54" t="s">
        <v>56</v>
      </c>
      <c r="G30" s="55" t="s">
        <v>57</v>
      </c>
      <c r="H30" s="56">
        <v>106409</v>
      </c>
      <c r="I30" s="56">
        <v>316189</v>
      </c>
      <c r="J30" s="56">
        <v>0</v>
      </c>
      <c r="K30" s="56">
        <v>-263647</v>
      </c>
      <c r="L30" s="56">
        <v>-64872</v>
      </c>
      <c r="M30" s="56">
        <v>895</v>
      </c>
      <c r="N30" s="56">
        <v>286</v>
      </c>
      <c r="O30" s="56">
        <f t="shared" si="8"/>
        <v>95260</v>
      </c>
      <c r="P30" s="56">
        <v>-5796</v>
      </c>
      <c r="Q30" s="56">
        <v>-5380</v>
      </c>
      <c r="R30" s="56">
        <v>54808</v>
      </c>
      <c r="S30" s="56">
        <f t="shared" si="9"/>
        <v>138892</v>
      </c>
      <c r="T30" s="56">
        <v>-44817</v>
      </c>
      <c r="U30" s="56">
        <f t="shared" si="10"/>
        <v>94075</v>
      </c>
    </row>
    <row r="31" spans="1:27" s="17" customFormat="1" outlineLevel="2" x14ac:dyDescent="0.25">
      <c r="B31" s="9">
        <v>2</v>
      </c>
      <c r="C31" s="17" t="s">
        <v>45</v>
      </c>
      <c r="D31" s="54" t="s">
        <v>58</v>
      </c>
      <c r="E31" s="54" t="s">
        <v>59</v>
      </c>
      <c r="F31" s="54" t="s">
        <v>60</v>
      </c>
      <c r="G31" s="55" t="s">
        <v>61</v>
      </c>
      <c r="H31" s="56">
        <v>189892</v>
      </c>
      <c r="I31" s="56">
        <v>564251</v>
      </c>
      <c r="J31" s="56">
        <v>0</v>
      </c>
      <c r="K31" s="56">
        <v>-470487</v>
      </c>
      <c r="L31" s="56">
        <v>-115767</v>
      </c>
      <c r="M31" s="56">
        <v>1598</v>
      </c>
      <c r="N31" s="56">
        <v>505</v>
      </c>
      <c r="O31" s="56">
        <f t="shared" si="8"/>
        <v>169992</v>
      </c>
      <c r="P31" s="56">
        <v>-10342</v>
      </c>
      <c r="Q31" s="56">
        <v>-9601</v>
      </c>
      <c r="R31" s="56">
        <v>97807</v>
      </c>
      <c r="S31" s="56">
        <f t="shared" si="9"/>
        <v>247856</v>
      </c>
      <c r="T31" s="56">
        <v>-135649</v>
      </c>
      <c r="U31" s="56">
        <f t="shared" si="10"/>
        <v>112207</v>
      </c>
    </row>
    <row r="32" spans="1:27" s="17" customFormat="1" outlineLevel="2" x14ac:dyDescent="0.25">
      <c r="B32" s="9">
        <v>2</v>
      </c>
      <c r="C32" s="17" t="s">
        <v>45</v>
      </c>
      <c r="D32" s="54" t="s">
        <v>62</v>
      </c>
      <c r="E32" s="54" t="s">
        <v>63</v>
      </c>
      <c r="F32" s="54" t="s">
        <v>64</v>
      </c>
      <c r="G32" s="55" t="s">
        <v>65</v>
      </c>
      <c r="H32" s="56">
        <v>1684648</v>
      </c>
      <c r="I32" s="56">
        <v>5005823</v>
      </c>
      <c r="J32" s="56">
        <v>0</v>
      </c>
      <c r="K32" s="56">
        <v>-4173987</v>
      </c>
      <c r="L32" s="56">
        <v>-1027038</v>
      </c>
      <c r="M32" s="56">
        <v>14176</v>
      </c>
      <c r="N32" s="56">
        <v>4486</v>
      </c>
      <c r="O32" s="56">
        <f t="shared" si="8"/>
        <v>1508108</v>
      </c>
      <c r="P32" s="56">
        <v>-91754</v>
      </c>
      <c r="Q32" s="56">
        <v>-85176</v>
      </c>
      <c r="R32" s="56">
        <v>867710</v>
      </c>
      <c r="S32" s="56">
        <f t="shared" si="9"/>
        <v>2198888</v>
      </c>
      <c r="T32" s="56">
        <v>109942</v>
      </c>
      <c r="U32" s="56">
        <f t="shared" si="10"/>
        <v>2308830</v>
      </c>
    </row>
    <row r="33" spans="2:21" s="17" customFormat="1" outlineLevel="2" x14ac:dyDescent="0.25">
      <c r="B33" s="9">
        <v>2</v>
      </c>
      <c r="C33" s="17" t="s">
        <v>45</v>
      </c>
      <c r="D33" s="54" t="s">
        <v>66</v>
      </c>
      <c r="E33" s="54" t="s">
        <v>67</v>
      </c>
      <c r="F33" s="54" t="s">
        <v>68</v>
      </c>
      <c r="G33" s="55" t="s">
        <v>69</v>
      </c>
      <c r="H33" s="56">
        <v>1149736</v>
      </c>
      <c r="I33" s="56">
        <v>3416366</v>
      </c>
      <c r="J33" s="56">
        <v>0</v>
      </c>
      <c r="K33" s="56">
        <v>-2848656</v>
      </c>
      <c r="L33" s="56">
        <v>-700931</v>
      </c>
      <c r="M33" s="56">
        <v>9675</v>
      </c>
      <c r="N33" s="56">
        <v>3061</v>
      </c>
      <c r="O33" s="56">
        <f t="shared" si="8"/>
        <v>1029251</v>
      </c>
      <c r="P33" s="56">
        <v>-62620</v>
      </c>
      <c r="Q33" s="56">
        <v>-58131</v>
      </c>
      <c r="R33" s="56">
        <v>592193</v>
      </c>
      <c r="S33" s="56">
        <f t="shared" si="9"/>
        <v>1500693</v>
      </c>
      <c r="T33" s="56">
        <v>-60595</v>
      </c>
      <c r="U33" s="56">
        <f t="shared" si="10"/>
        <v>1440098</v>
      </c>
    </row>
    <row r="34" spans="2:21" s="17" customFormat="1" outlineLevel="2" x14ac:dyDescent="0.25">
      <c r="B34" s="9">
        <v>2</v>
      </c>
      <c r="C34" s="17" t="s">
        <v>45</v>
      </c>
      <c r="D34" s="54" t="s">
        <v>70</v>
      </c>
      <c r="E34" s="54" t="s">
        <v>71</v>
      </c>
      <c r="F34" s="54" t="s">
        <v>72</v>
      </c>
      <c r="G34" s="55" t="s">
        <v>73</v>
      </c>
      <c r="H34" s="56">
        <v>2058909</v>
      </c>
      <c r="I34" s="56">
        <v>6117914</v>
      </c>
      <c r="J34" s="56">
        <v>0</v>
      </c>
      <c r="K34" s="56">
        <v>-5101278</v>
      </c>
      <c r="L34" s="56">
        <v>-1255204</v>
      </c>
      <c r="M34" s="56">
        <v>17326</v>
      </c>
      <c r="N34" s="56">
        <v>5481</v>
      </c>
      <c r="O34" s="56">
        <f t="shared" si="8"/>
        <v>1843148</v>
      </c>
      <c r="P34" s="56">
        <v>-112138</v>
      </c>
      <c r="Q34" s="56">
        <v>-104098</v>
      </c>
      <c r="R34" s="56">
        <v>1060480</v>
      </c>
      <c r="S34" s="56">
        <f t="shared" si="9"/>
        <v>2687392</v>
      </c>
      <c r="T34" s="56">
        <v>-400925</v>
      </c>
      <c r="U34" s="56">
        <f t="shared" si="10"/>
        <v>2286467</v>
      </c>
    </row>
    <row r="35" spans="2:21" s="17" customFormat="1" outlineLevel="2" x14ac:dyDescent="0.25">
      <c r="B35" s="9">
        <v>2</v>
      </c>
      <c r="C35" s="17" t="s">
        <v>45</v>
      </c>
      <c r="D35" s="54" t="s">
        <v>74</v>
      </c>
      <c r="E35" s="54" t="s">
        <v>75</v>
      </c>
      <c r="F35" s="54" t="s">
        <v>76</v>
      </c>
      <c r="G35" s="55" t="s">
        <v>77</v>
      </c>
      <c r="H35" s="56">
        <v>5332901</v>
      </c>
      <c r="I35" s="56">
        <v>15846368</v>
      </c>
      <c r="J35" s="56">
        <v>0</v>
      </c>
      <c r="K35" s="56">
        <v>-13213119</v>
      </c>
      <c r="L35" s="56">
        <v>-3251177</v>
      </c>
      <c r="M35" s="56">
        <v>44876</v>
      </c>
      <c r="N35" s="56">
        <v>14196</v>
      </c>
      <c r="O35" s="56">
        <f t="shared" si="8"/>
        <v>4774045</v>
      </c>
      <c r="P35" s="56">
        <v>-290455</v>
      </c>
      <c r="Q35" s="56">
        <v>-269631</v>
      </c>
      <c r="R35" s="56">
        <v>2746812</v>
      </c>
      <c r="S35" s="56">
        <f t="shared" si="9"/>
        <v>6960771</v>
      </c>
      <c r="T35" s="56">
        <v>-611217</v>
      </c>
      <c r="U35" s="56">
        <f t="shared" si="10"/>
        <v>6349554</v>
      </c>
    </row>
    <row r="36" spans="2:21" s="17" customFormat="1" outlineLevel="2" x14ac:dyDescent="0.25">
      <c r="B36" s="9">
        <v>2</v>
      </c>
      <c r="C36" s="17" t="s">
        <v>45</v>
      </c>
      <c r="D36" s="54" t="s">
        <v>78</v>
      </c>
      <c r="E36" s="54" t="s">
        <v>79</v>
      </c>
      <c r="F36" s="54" t="s">
        <v>80</v>
      </c>
      <c r="G36" s="55" t="s">
        <v>81</v>
      </c>
      <c r="H36" s="56">
        <v>4762727</v>
      </c>
      <c r="I36" s="56">
        <v>14152134</v>
      </c>
      <c r="J36" s="56">
        <v>0</v>
      </c>
      <c r="K36" s="56">
        <v>-11800422</v>
      </c>
      <c r="L36" s="56">
        <v>-2903574</v>
      </c>
      <c r="M36" s="56">
        <v>40078</v>
      </c>
      <c r="N36" s="56">
        <v>12679</v>
      </c>
      <c r="O36" s="56">
        <f t="shared" si="8"/>
        <v>4263622</v>
      </c>
      <c r="P36" s="56">
        <v>-259401</v>
      </c>
      <c r="Q36" s="56">
        <v>-240803</v>
      </c>
      <c r="R36" s="56">
        <v>2453133</v>
      </c>
      <c r="S36" s="56">
        <f t="shared" si="9"/>
        <v>6216551</v>
      </c>
      <c r="T36" s="56">
        <v>1693668</v>
      </c>
      <c r="U36" s="56">
        <f t="shared" si="10"/>
        <v>7910219</v>
      </c>
    </row>
    <row r="37" spans="2:21" s="17" customFormat="1" outlineLevel="2" x14ac:dyDescent="0.25">
      <c r="B37" s="9">
        <v>2</v>
      </c>
      <c r="C37" s="17" t="s">
        <v>45</v>
      </c>
      <c r="D37" s="54" t="s">
        <v>82</v>
      </c>
      <c r="E37" s="54" t="s">
        <v>83</v>
      </c>
      <c r="F37" s="54" t="s">
        <v>84</v>
      </c>
      <c r="G37" s="55" t="s">
        <v>85</v>
      </c>
      <c r="H37" s="56">
        <v>449254</v>
      </c>
      <c r="I37" s="56">
        <v>1334929</v>
      </c>
      <c r="J37" s="56">
        <v>0</v>
      </c>
      <c r="K37" s="56">
        <v>-1113099</v>
      </c>
      <c r="L37" s="56">
        <v>-273885</v>
      </c>
      <c r="M37" s="56">
        <v>3780</v>
      </c>
      <c r="N37" s="56">
        <v>1195</v>
      </c>
      <c r="O37" s="56">
        <f t="shared" si="8"/>
        <v>402174</v>
      </c>
      <c r="P37" s="56">
        <v>-24468</v>
      </c>
      <c r="Q37" s="56">
        <v>-22714</v>
      </c>
      <c r="R37" s="56">
        <v>231397</v>
      </c>
      <c r="S37" s="56">
        <f t="shared" si="9"/>
        <v>586389</v>
      </c>
      <c r="T37" s="56">
        <v>-155916</v>
      </c>
      <c r="U37" s="56">
        <f t="shared" si="10"/>
        <v>430473</v>
      </c>
    </row>
    <row r="38" spans="2:21" s="17" customFormat="1" outlineLevel="2" x14ac:dyDescent="0.25">
      <c r="B38" s="9">
        <v>2</v>
      </c>
      <c r="C38" s="17" t="s">
        <v>45</v>
      </c>
      <c r="D38" s="54" t="s">
        <v>86</v>
      </c>
      <c r="E38" s="54" t="s">
        <v>87</v>
      </c>
      <c r="F38" s="54" t="s">
        <v>88</v>
      </c>
      <c r="G38" s="55" t="s">
        <v>89</v>
      </c>
      <c r="H38" s="56">
        <v>1853020</v>
      </c>
      <c r="I38" s="56">
        <v>5506128</v>
      </c>
      <c r="J38" s="56">
        <v>0</v>
      </c>
      <c r="K38" s="56">
        <v>-4591154</v>
      </c>
      <c r="L38" s="56">
        <v>-1129685</v>
      </c>
      <c r="M38" s="56">
        <v>15593</v>
      </c>
      <c r="N38" s="56">
        <v>4934</v>
      </c>
      <c r="O38" s="56">
        <f t="shared" si="8"/>
        <v>1658836</v>
      </c>
      <c r="P38" s="56">
        <v>-100924</v>
      </c>
      <c r="Q38" s="56">
        <v>-93689</v>
      </c>
      <c r="R38" s="56">
        <v>954433</v>
      </c>
      <c r="S38" s="56">
        <f t="shared" si="9"/>
        <v>2418656</v>
      </c>
      <c r="T38" s="56">
        <v>-300336</v>
      </c>
      <c r="U38" s="56">
        <f t="shared" si="10"/>
        <v>2118320</v>
      </c>
    </row>
    <row r="39" spans="2:21" s="17" customFormat="1" outlineLevel="2" x14ac:dyDescent="0.25">
      <c r="B39" s="9">
        <v>2</v>
      </c>
      <c r="C39" s="17" t="s">
        <v>45</v>
      </c>
      <c r="D39" s="54" t="s">
        <v>90</v>
      </c>
      <c r="E39" s="54" t="s">
        <v>91</v>
      </c>
      <c r="F39" s="54" t="s">
        <v>92</v>
      </c>
      <c r="G39" s="55" t="s">
        <v>93</v>
      </c>
      <c r="H39" s="56">
        <v>1715815</v>
      </c>
      <c r="I39" s="56">
        <v>5098433</v>
      </c>
      <c r="J39" s="56">
        <v>0</v>
      </c>
      <c r="K39" s="56">
        <v>-4251208</v>
      </c>
      <c r="L39" s="56">
        <v>-1046038</v>
      </c>
      <c r="M39" s="56">
        <v>14439</v>
      </c>
      <c r="N39" s="56">
        <v>4566</v>
      </c>
      <c r="O39" s="56">
        <f t="shared" si="8"/>
        <v>1536007</v>
      </c>
      <c r="P39" s="56">
        <v>-93451</v>
      </c>
      <c r="Q39" s="56">
        <v>-86751</v>
      </c>
      <c r="R39" s="56">
        <v>883763</v>
      </c>
      <c r="S39" s="56">
        <f t="shared" si="9"/>
        <v>2239568</v>
      </c>
      <c r="T39" s="56">
        <v>-269215</v>
      </c>
      <c r="U39" s="56">
        <f t="shared" si="10"/>
        <v>1970353</v>
      </c>
    </row>
    <row r="40" spans="2:21" s="17" customFormat="1" outlineLevel="2" x14ac:dyDescent="0.25">
      <c r="B40" s="9">
        <v>2</v>
      </c>
      <c r="C40" s="17" t="s">
        <v>45</v>
      </c>
      <c r="D40" s="54" t="s">
        <v>94</v>
      </c>
      <c r="E40" s="54" t="s">
        <v>95</v>
      </c>
      <c r="F40" s="54" t="s">
        <v>96</v>
      </c>
      <c r="G40" s="55" t="s">
        <v>97</v>
      </c>
      <c r="H40" s="56">
        <v>1965429</v>
      </c>
      <c r="I40" s="56">
        <v>5840146</v>
      </c>
      <c r="J40" s="56">
        <v>0</v>
      </c>
      <c r="K40" s="56">
        <v>-4869667</v>
      </c>
      <c r="L40" s="56">
        <v>-1198215</v>
      </c>
      <c r="M40" s="56">
        <v>16539</v>
      </c>
      <c r="N40" s="56">
        <v>5233</v>
      </c>
      <c r="O40" s="56">
        <f t="shared" si="8"/>
        <v>1759465</v>
      </c>
      <c r="P40" s="56">
        <v>-107047</v>
      </c>
      <c r="Q40" s="56">
        <v>-99372</v>
      </c>
      <c r="R40" s="56">
        <v>1012332</v>
      </c>
      <c r="S40" s="56">
        <f t="shared" si="9"/>
        <v>2565378</v>
      </c>
      <c r="T40" s="56">
        <v>-492133</v>
      </c>
      <c r="U40" s="56">
        <f t="shared" si="10"/>
        <v>2073245</v>
      </c>
    </row>
    <row r="41" spans="2:21" s="17" customFormat="1" outlineLevel="2" x14ac:dyDescent="0.25">
      <c r="B41" s="9">
        <v>2</v>
      </c>
      <c r="C41" s="17" t="s">
        <v>45</v>
      </c>
      <c r="D41" s="54" t="s">
        <v>98</v>
      </c>
      <c r="E41" s="54" t="s">
        <v>99</v>
      </c>
      <c r="F41" s="54" t="s">
        <v>100</v>
      </c>
      <c r="G41" s="55" t="s">
        <v>101</v>
      </c>
      <c r="H41" s="56">
        <v>1082530</v>
      </c>
      <c r="I41" s="56">
        <v>3216669</v>
      </c>
      <c r="J41" s="56">
        <v>0</v>
      </c>
      <c r="K41" s="56">
        <v>-2682143</v>
      </c>
      <c r="L41" s="56">
        <v>-659959</v>
      </c>
      <c r="M41" s="56">
        <v>9109</v>
      </c>
      <c r="N41" s="56">
        <v>2882</v>
      </c>
      <c r="O41" s="56">
        <f t="shared" si="8"/>
        <v>969088</v>
      </c>
      <c r="P41" s="56">
        <v>-58960</v>
      </c>
      <c r="Q41" s="56">
        <v>-54733</v>
      </c>
      <c r="R41" s="56">
        <v>557578</v>
      </c>
      <c r="S41" s="56">
        <f t="shared" si="9"/>
        <v>1412973</v>
      </c>
      <c r="T41" s="56">
        <v>-387212</v>
      </c>
      <c r="U41" s="56">
        <f t="shared" si="10"/>
        <v>1025761</v>
      </c>
    </row>
    <row r="42" spans="2:21" s="17" customFormat="1" outlineLevel="2" x14ac:dyDescent="0.25">
      <c r="B42" s="9">
        <v>2</v>
      </c>
      <c r="C42" s="17" t="s">
        <v>45</v>
      </c>
      <c r="D42" s="54" t="s">
        <v>102</v>
      </c>
      <c r="E42" s="54" t="s">
        <v>103</v>
      </c>
      <c r="F42" s="54" t="s">
        <v>104</v>
      </c>
      <c r="G42" s="55" t="s">
        <v>105</v>
      </c>
      <c r="H42" s="56">
        <v>1898951</v>
      </c>
      <c r="I42" s="56">
        <v>5642608</v>
      </c>
      <c r="J42" s="56">
        <v>0</v>
      </c>
      <c r="K42" s="56">
        <v>-4704955</v>
      </c>
      <c r="L42" s="56">
        <v>-1157686</v>
      </c>
      <c r="M42" s="56">
        <v>15980</v>
      </c>
      <c r="N42" s="56">
        <v>5055</v>
      </c>
      <c r="O42" s="56">
        <f t="shared" si="8"/>
        <v>1699953</v>
      </c>
      <c r="P42" s="56">
        <v>-103426</v>
      </c>
      <c r="Q42" s="56">
        <v>-96011</v>
      </c>
      <c r="R42" s="56">
        <v>978090</v>
      </c>
      <c r="S42" s="56">
        <f t="shared" si="9"/>
        <v>2478606</v>
      </c>
      <c r="T42" s="56">
        <v>-394427</v>
      </c>
      <c r="U42" s="56">
        <f t="shared" si="10"/>
        <v>2084179</v>
      </c>
    </row>
    <row r="43" spans="2:21" s="17" customFormat="1" outlineLevel="2" x14ac:dyDescent="0.25">
      <c r="B43" s="9">
        <v>2</v>
      </c>
      <c r="C43" s="17" t="s">
        <v>45</v>
      </c>
      <c r="D43" s="54" t="s">
        <v>106</v>
      </c>
      <c r="E43" s="54" t="s">
        <v>107</v>
      </c>
      <c r="F43" s="54" t="s">
        <v>108</v>
      </c>
      <c r="G43" s="55" t="s">
        <v>109</v>
      </c>
      <c r="H43" s="56">
        <v>1347927</v>
      </c>
      <c r="I43" s="56">
        <v>4005276</v>
      </c>
      <c r="J43" s="56">
        <v>0</v>
      </c>
      <c r="K43" s="56">
        <v>-3339705</v>
      </c>
      <c r="L43" s="56">
        <v>-821757</v>
      </c>
      <c r="M43" s="56">
        <v>11343</v>
      </c>
      <c r="N43" s="56">
        <v>3587</v>
      </c>
      <c r="O43" s="56">
        <f t="shared" si="8"/>
        <v>1206671</v>
      </c>
      <c r="P43" s="56">
        <v>-73414</v>
      </c>
      <c r="Q43" s="56">
        <v>-68151</v>
      </c>
      <c r="R43" s="56">
        <v>694275</v>
      </c>
      <c r="S43" s="56">
        <f t="shared" si="9"/>
        <v>1759381</v>
      </c>
      <c r="T43" s="56">
        <v>-196964</v>
      </c>
      <c r="U43" s="56">
        <f t="shared" si="10"/>
        <v>1562417</v>
      </c>
    </row>
    <row r="44" spans="2:21" s="17" customFormat="1" outlineLevel="2" x14ac:dyDescent="0.25">
      <c r="B44" s="9">
        <v>2</v>
      </c>
      <c r="C44" s="17" t="s">
        <v>45</v>
      </c>
      <c r="D44" s="54" t="s">
        <v>110</v>
      </c>
      <c r="E44" s="54" t="s">
        <v>111</v>
      </c>
      <c r="F44" s="54" t="s">
        <v>112</v>
      </c>
      <c r="G44" s="55" t="s">
        <v>113</v>
      </c>
      <c r="H44" s="56">
        <v>1488799</v>
      </c>
      <c r="I44" s="56">
        <v>4423869</v>
      </c>
      <c r="J44" s="56">
        <v>0</v>
      </c>
      <c r="K44" s="56">
        <v>-3688738</v>
      </c>
      <c r="L44" s="56">
        <v>-907639</v>
      </c>
      <c r="M44" s="56">
        <v>12528</v>
      </c>
      <c r="N44" s="56">
        <v>3963</v>
      </c>
      <c r="O44" s="56">
        <f t="shared" si="8"/>
        <v>1332782</v>
      </c>
      <c r="P44" s="56">
        <v>-81087</v>
      </c>
      <c r="Q44" s="56">
        <v>-75274</v>
      </c>
      <c r="R44" s="56">
        <v>766834</v>
      </c>
      <c r="S44" s="56">
        <f t="shared" si="9"/>
        <v>1943255</v>
      </c>
      <c r="T44" s="56">
        <v>-203432</v>
      </c>
      <c r="U44" s="56">
        <f t="shared" si="10"/>
        <v>1739823</v>
      </c>
    </row>
    <row r="45" spans="2:21" s="17" customFormat="1" outlineLevel="2" x14ac:dyDescent="0.25">
      <c r="B45" s="9">
        <v>2</v>
      </c>
      <c r="C45" s="17" t="s">
        <v>45</v>
      </c>
      <c r="D45" s="54" t="s">
        <v>114</v>
      </c>
      <c r="E45" s="54" t="s">
        <v>115</v>
      </c>
      <c r="F45" s="54" t="s">
        <v>116</v>
      </c>
      <c r="G45" s="55" t="s">
        <v>117</v>
      </c>
      <c r="H45" s="56">
        <v>1267939</v>
      </c>
      <c r="I45" s="56">
        <v>3767598</v>
      </c>
      <c r="J45" s="56">
        <v>0</v>
      </c>
      <c r="K45" s="56">
        <v>-3141522</v>
      </c>
      <c r="L45" s="56">
        <v>-772993</v>
      </c>
      <c r="M45" s="56">
        <v>10670</v>
      </c>
      <c r="N45" s="56">
        <v>3374</v>
      </c>
      <c r="O45" s="56">
        <f t="shared" si="8"/>
        <v>1135066</v>
      </c>
      <c r="P45" s="56">
        <v>-69058</v>
      </c>
      <c r="Q45" s="56">
        <v>-64107</v>
      </c>
      <c r="R45" s="56">
        <v>653076</v>
      </c>
      <c r="S45" s="56">
        <f t="shared" si="9"/>
        <v>1654977</v>
      </c>
      <c r="T45" s="56">
        <v>-233859</v>
      </c>
      <c r="U45" s="56">
        <f t="shared" si="10"/>
        <v>1421118</v>
      </c>
    </row>
    <row r="46" spans="2:21" s="17" customFormat="1" outlineLevel="2" x14ac:dyDescent="0.25">
      <c r="B46" s="9">
        <v>2</v>
      </c>
      <c r="C46" s="17" t="s">
        <v>45</v>
      </c>
      <c r="D46" s="54" t="s">
        <v>118</v>
      </c>
      <c r="E46" s="54" t="s">
        <v>119</v>
      </c>
      <c r="F46" s="54" t="s">
        <v>120</v>
      </c>
      <c r="G46" s="55" t="s">
        <v>121</v>
      </c>
      <c r="H46" s="56">
        <v>18181439</v>
      </c>
      <c r="I46" s="56">
        <v>54024961</v>
      </c>
      <c r="J46" s="56">
        <v>0</v>
      </c>
      <c r="K46" s="56">
        <v>-45047435</v>
      </c>
      <c r="L46" s="56">
        <v>-11084226</v>
      </c>
      <c r="M46" s="56">
        <v>152996</v>
      </c>
      <c r="N46" s="56">
        <v>48397</v>
      </c>
      <c r="O46" s="56">
        <f t="shared" si="8"/>
        <v>16276132</v>
      </c>
      <c r="P46" s="56">
        <v>-990247</v>
      </c>
      <c r="Q46" s="56">
        <v>-919252</v>
      </c>
      <c r="R46" s="56">
        <v>9364695</v>
      </c>
      <c r="S46" s="56">
        <f t="shared" si="9"/>
        <v>23731328</v>
      </c>
      <c r="T46" s="56">
        <v>-3029726</v>
      </c>
      <c r="U46" s="56">
        <f t="shared" si="10"/>
        <v>20701602</v>
      </c>
    </row>
    <row r="47" spans="2:21" s="17" customFormat="1" outlineLevel="2" x14ac:dyDescent="0.25">
      <c r="B47" s="9">
        <v>2</v>
      </c>
      <c r="C47" s="17" t="s">
        <v>45</v>
      </c>
      <c r="D47" s="54" t="s">
        <v>122</v>
      </c>
      <c r="E47" s="54" t="s">
        <v>123</v>
      </c>
      <c r="F47" s="54" t="s">
        <v>124</v>
      </c>
      <c r="G47" s="55" t="s">
        <v>125</v>
      </c>
      <c r="H47" s="56">
        <v>483163</v>
      </c>
      <c r="I47" s="56">
        <v>1435688</v>
      </c>
      <c r="J47" s="56">
        <v>0</v>
      </c>
      <c r="K47" s="56">
        <v>-1197114</v>
      </c>
      <c r="L47" s="56">
        <v>-294558</v>
      </c>
      <c r="M47" s="56">
        <v>4066</v>
      </c>
      <c r="N47" s="56">
        <v>1286</v>
      </c>
      <c r="O47" s="56">
        <f t="shared" si="8"/>
        <v>432531</v>
      </c>
      <c r="P47" s="56">
        <v>-26315</v>
      </c>
      <c r="Q47" s="56">
        <v>-24429</v>
      </c>
      <c r="R47" s="56">
        <v>248862</v>
      </c>
      <c r="S47" s="56">
        <f t="shared" si="9"/>
        <v>630649</v>
      </c>
      <c r="T47" s="56">
        <v>69844</v>
      </c>
      <c r="U47" s="56">
        <f t="shared" si="10"/>
        <v>700493</v>
      </c>
    </row>
    <row r="48" spans="2:21" s="17" customFormat="1" outlineLevel="2" x14ac:dyDescent="0.25">
      <c r="B48" s="9">
        <v>2</v>
      </c>
      <c r="C48" s="17" t="s">
        <v>45</v>
      </c>
      <c r="D48" s="54" t="s">
        <v>126</v>
      </c>
      <c r="E48" s="54" t="s">
        <v>127</v>
      </c>
      <c r="F48" s="54" t="s">
        <v>128</v>
      </c>
      <c r="G48" s="55" t="s">
        <v>129</v>
      </c>
      <c r="H48" s="56">
        <v>1736254</v>
      </c>
      <c r="I48" s="56">
        <v>5159165</v>
      </c>
      <c r="J48" s="56">
        <v>0</v>
      </c>
      <c r="K48" s="56">
        <v>-4301848</v>
      </c>
      <c r="L48" s="56">
        <v>-1058499</v>
      </c>
      <c r="M48" s="56">
        <v>14611</v>
      </c>
      <c r="N48" s="56">
        <v>4622</v>
      </c>
      <c r="O48" s="56">
        <f t="shared" si="8"/>
        <v>1554305</v>
      </c>
      <c r="P48" s="56">
        <v>-94565</v>
      </c>
      <c r="Q48" s="56">
        <v>-87785</v>
      </c>
      <c r="R48" s="56">
        <v>894290</v>
      </c>
      <c r="S48" s="56">
        <f t="shared" si="9"/>
        <v>2266245</v>
      </c>
      <c r="T48" s="56">
        <v>-347434</v>
      </c>
      <c r="U48" s="56">
        <f t="shared" si="10"/>
        <v>1918811</v>
      </c>
    </row>
    <row r="49" spans="2:21" s="17" customFormat="1" outlineLevel="2" x14ac:dyDescent="0.25">
      <c r="B49" s="9">
        <v>2</v>
      </c>
      <c r="C49" s="17" t="s">
        <v>45</v>
      </c>
      <c r="D49" s="54" t="s">
        <v>130</v>
      </c>
      <c r="E49" s="54" t="s">
        <v>131</v>
      </c>
      <c r="F49" s="54" t="s">
        <v>132</v>
      </c>
      <c r="G49" s="55" t="s">
        <v>133</v>
      </c>
      <c r="H49" s="56">
        <v>2418896</v>
      </c>
      <c r="I49" s="56">
        <v>7187593</v>
      </c>
      <c r="J49" s="56">
        <v>0</v>
      </c>
      <c r="K49" s="56">
        <v>-5993204</v>
      </c>
      <c r="L49" s="56">
        <v>-1474668</v>
      </c>
      <c r="M49" s="56">
        <v>20355</v>
      </c>
      <c r="N49" s="56">
        <v>6441</v>
      </c>
      <c r="O49" s="56">
        <f t="shared" si="8"/>
        <v>2165413</v>
      </c>
      <c r="P49" s="56">
        <v>-131745</v>
      </c>
      <c r="Q49" s="56">
        <v>-122299</v>
      </c>
      <c r="R49" s="56">
        <v>1245898</v>
      </c>
      <c r="S49" s="56">
        <f t="shared" si="9"/>
        <v>3157267</v>
      </c>
      <c r="T49" s="56">
        <v>-422322</v>
      </c>
      <c r="U49" s="56">
        <f t="shared" si="10"/>
        <v>2734945</v>
      </c>
    </row>
    <row r="50" spans="2:21" s="17" customFormat="1" outlineLevel="2" x14ac:dyDescent="0.25">
      <c r="B50" s="9">
        <v>2</v>
      </c>
      <c r="C50" s="17" t="s">
        <v>45</v>
      </c>
      <c r="D50" s="54" t="s">
        <v>134</v>
      </c>
      <c r="E50" s="54" t="s">
        <v>135</v>
      </c>
      <c r="F50" s="54" t="s">
        <v>136</v>
      </c>
      <c r="G50" s="55" t="s">
        <v>137</v>
      </c>
      <c r="H50" s="56">
        <v>459843</v>
      </c>
      <c r="I50" s="56">
        <v>1366393</v>
      </c>
      <c r="J50" s="56">
        <v>0</v>
      </c>
      <c r="K50" s="56">
        <v>-1139335</v>
      </c>
      <c r="L50" s="56">
        <v>-280341</v>
      </c>
      <c r="M50" s="56">
        <v>3870</v>
      </c>
      <c r="N50" s="56">
        <v>1224</v>
      </c>
      <c r="O50" s="56">
        <f t="shared" si="8"/>
        <v>411654</v>
      </c>
      <c r="P50" s="56">
        <v>-25045</v>
      </c>
      <c r="Q50" s="56">
        <v>-23250</v>
      </c>
      <c r="R50" s="56">
        <v>236851</v>
      </c>
      <c r="S50" s="56">
        <f t="shared" si="9"/>
        <v>600210</v>
      </c>
      <c r="T50" s="56">
        <v>-52341</v>
      </c>
      <c r="U50" s="56">
        <f t="shared" si="10"/>
        <v>547869</v>
      </c>
    </row>
    <row r="51" spans="2:21" s="17" customFormat="1" outlineLevel="2" x14ac:dyDescent="0.25">
      <c r="B51" s="9">
        <v>2</v>
      </c>
      <c r="C51" s="17" t="s">
        <v>45</v>
      </c>
      <c r="D51" s="54" t="s">
        <v>138</v>
      </c>
      <c r="E51" s="54" t="s">
        <v>139</v>
      </c>
      <c r="F51" s="54" t="s">
        <v>140</v>
      </c>
      <c r="G51" s="55" t="s">
        <v>141</v>
      </c>
      <c r="H51" s="56">
        <v>2014064</v>
      </c>
      <c r="I51" s="56">
        <v>5984661</v>
      </c>
      <c r="J51" s="56">
        <v>0</v>
      </c>
      <c r="K51" s="56">
        <v>-4990168</v>
      </c>
      <c r="L51" s="56">
        <v>-1227865</v>
      </c>
      <c r="M51" s="56">
        <v>16948</v>
      </c>
      <c r="N51" s="56">
        <v>5362</v>
      </c>
      <c r="O51" s="56">
        <f t="shared" si="8"/>
        <v>1803002</v>
      </c>
      <c r="P51" s="56">
        <v>-109695</v>
      </c>
      <c r="Q51" s="56">
        <v>-101831</v>
      </c>
      <c r="R51" s="56">
        <v>1037382</v>
      </c>
      <c r="S51" s="56">
        <f t="shared" si="9"/>
        <v>2628858</v>
      </c>
      <c r="T51" s="56">
        <v>252193</v>
      </c>
      <c r="U51" s="56">
        <f t="shared" si="10"/>
        <v>2881051</v>
      </c>
    </row>
    <row r="52" spans="2:21" s="17" customFormat="1" outlineLevel="2" x14ac:dyDescent="0.25">
      <c r="B52" s="9">
        <v>2</v>
      </c>
      <c r="C52" s="17" t="s">
        <v>45</v>
      </c>
      <c r="D52" s="54" t="s">
        <v>142</v>
      </c>
      <c r="E52" s="54" t="s">
        <v>143</v>
      </c>
      <c r="F52" s="54" t="s">
        <v>144</v>
      </c>
      <c r="G52" s="55" t="s">
        <v>145</v>
      </c>
      <c r="H52" s="56">
        <v>569472</v>
      </c>
      <c r="I52" s="56">
        <v>1692150</v>
      </c>
      <c r="J52" s="56">
        <v>0</v>
      </c>
      <c r="K52" s="56">
        <v>-1410959</v>
      </c>
      <c r="L52" s="56">
        <v>-347176</v>
      </c>
      <c r="M52" s="56">
        <v>4792</v>
      </c>
      <c r="N52" s="56">
        <v>1515</v>
      </c>
      <c r="O52" s="56">
        <f t="shared" si="8"/>
        <v>509794</v>
      </c>
      <c r="P52" s="56">
        <v>-31016</v>
      </c>
      <c r="Q52" s="56">
        <v>-28792</v>
      </c>
      <c r="R52" s="56">
        <v>293317</v>
      </c>
      <c r="S52" s="56">
        <f t="shared" si="9"/>
        <v>743303</v>
      </c>
      <c r="T52" s="56">
        <v>-60330</v>
      </c>
      <c r="U52" s="56">
        <f t="shared" si="10"/>
        <v>682973</v>
      </c>
    </row>
    <row r="53" spans="2:21" s="17" customFormat="1" outlineLevel="2" x14ac:dyDescent="0.25">
      <c r="B53" s="9">
        <v>2</v>
      </c>
      <c r="C53" s="17" t="s">
        <v>45</v>
      </c>
      <c r="D53" s="54" t="s">
        <v>146</v>
      </c>
      <c r="E53" s="54" t="s">
        <v>147</v>
      </c>
      <c r="F53" s="54" t="s">
        <v>148</v>
      </c>
      <c r="G53" s="55" t="s">
        <v>149</v>
      </c>
      <c r="H53" s="56">
        <v>2863219</v>
      </c>
      <c r="I53" s="56">
        <v>8507869</v>
      </c>
      <c r="J53" s="56">
        <v>0</v>
      </c>
      <c r="K53" s="56">
        <v>-7094085</v>
      </c>
      <c r="L53" s="56">
        <v>-1745548</v>
      </c>
      <c r="M53" s="56">
        <v>24094</v>
      </c>
      <c r="N53" s="56">
        <v>7622</v>
      </c>
      <c r="O53" s="56">
        <f t="shared" si="8"/>
        <v>2563171</v>
      </c>
      <c r="P53" s="56">
        <v>-155944</v>
      </c>
      <c r="Q53" s="56">
        <v>-144764</v>
      </c>
      <c r="R53" s="56">
        <v>1474755</v>
      </c>
      <c r="S53" s="56">
        <f t="shared" si="9"/>
        <v>3737218</v>
      </c>
      <c r="T53" s="56">
        <v>-206943</v>
      </c>
      <c r="U53" s="56">
        <f t="shared" si="10"/>
        <v>3530275</v>
      </c>
    </row>
    <row r="54" spans="2:21" s="17" customFormat="1" outlineLevel="2" x14ac:dyDescent="0.25">
      <c r="B54" s="9">
        <v>2</v>
      </c>
      <c r="C54" s="17" t="s">
        <v>45</v>
      </c>
      <c r="D54" s="54" t="s">
        <v>150</v>
      </c>
      <c r="E54" s="54" t="s">
        <v>151</v>
      </c>
      <c r="F54" s="54" t="s">
        <v>152</v>
      </c>
      <c r="G54" s="55" t="s">
        <v>149</v>
      </c>
      <c r="H54" s="56">
        <v>2497722</v>
      </c>
      <c r="I54" s="56">
        <v>7421818</v>
      </c>
      <c r="J54" s="56">
        <v>0</v>
      </c>
      <c r="K54" s="56">
        <v>-6188507</v>
      </c>
      <c r="L54" s="56">
        <v>-1522724</v>
      </c>
      <c r="M54" s="56">
        <v>21018</v>
      </c>
      <c r="N54" s="56">
        <v>6649</v>
      </c>
      <c r="O54" s="56">
        <f t="shared" si="8"/>
        <v>2235976</v>
      </c>
      <c r="P54" s="56">
        <v>-136038</v>
      </c>
      <c r="Q54" s="56">
        <v>-126285</v>
      </c>
      <c r="R54" s="56">
        <v>1286499</v>
      </c>
      <c r="S54" s="56">
        <f t="shared" si="9"/>
        <v>3260152</v>
      </c>
      <c r="T54" s="56">
        <v>-206661</v>
      </c>
      <c r="U54" s="56">
        <f t="shared" si="10"/>
        <v>3053491</v>
      </c>
    </row>
    <row r="55" spans="2:21" s="17" customFormat="1" outlineLevel="2" x14ac:dyDescent="0.25">
      <c r="B55" s="9">
        <v>2</v>
      </c>
      <c r="C55" s="17" t="s">
        <v>45</v>
      </c>
      <c r="D55" s="54" t="s">
        <v>153</v>
      </c>
      <c r="E55" s="54" t="s">
        <v>154</v>
      </c>
      <c r="F55" s="54" t="s">
        <v>155</v>
      </c>
      <c r="G55" s="55" t="s">
        <v>156</v>
      </c>
      <c r="H55" s="56">
        <v>166364</v>
      </c>
      <c r="I55" s="56">
        <v>494341</v>
      </c>
      <c r="J55" s="56">
        <v>0</v>
      </c>
      <c r="K55" s="56">
        <v>-412194</v>
      </c>
      <c r="L55" s="56">
        <v>-101423</v>
      </c>
      <c r="M55" s="56">
        <v>1400</v>
      </c>
      <c r="N55" s="56">
        <v>442</v>
      </c>
      <c r="O55" s="56">
        <f t="shared" si="8"/>
        <v>148930</v>
      </c>
      <c r="P55" s="56">
        <v>-9061</v>
      </c>
      <c r="Q55" s="56">
        <v>-8411</v>
      </c>
      <c r="R55" s="56">
        <v>85689</v>
      </c>
      <c r="S55" s="56">
        <f t="shared" si="9"/>
        <v>217147</v>
      </c>
      <c r="T55" s="56">
        <v>5188</v>
      </c>
      <c r="U55" s="56">
        <f t="shared" si="10"/>
        <v>222335</v>
      </c>
    </row>
    <row r="56" spans="2:21" s="17" customFormat="1" outlineLevel="2" x14ac:dyDescent="0.25">
      <c r="B56" s="9">
        <v>2</v>
      </c>
      <c r="C56" s="17" t="s">
        <v>45</v>
      </c>
      <c r="D56" s="54" t="s">
        <v>157</v>
      </c>
      <c r="E56" s="54" t="s">
        <v>158</v>
      </c>
      <c r="F56" s="54" t="s">
        <v>159</v>
      </c>
      <c r="G56" s="55" t="s">
        <v>160</v>
      </c>
      <c r="H56" s="56">
        <v>333244</v>
      </c>
      <c r="I56" s="56">
        <v>990214</v>
      </c>
      <c r="J56" s="56">
        <v>0</v>
      </c>
      <c r="K56" s="56">
        <v>-825666</v>
      </c>
      <c r="L56" s="56">
        <v>-203161</v>
      </c>
      <c r="M56" s="56">
        <v>2804</v>
      </c>
      <c r="N56" s="56">
        <v>887</v>
      </c>
      <c r="O56" s="56">
        <f t="shared" si="8"/>
        <v>298322</v>
      </c>
      <c r="P56" s="56">
        <v>-18150</v>
      </c>
      <c r="Q56" s="56">
        <v>-16849</v>
      </c>
      <c r="R56" s="56">
        <v>171644</v>
      </c>
      <c r="S56" s="56">
        <f t="shared" si="9"/>
        <v>434967</v>
      </c>
      <c r="T56" s="56">
        <v>-75746</v>
      </c>
      <c r="U56" s="56">
        <f t="shared" si="10"/>
        <v>359221</v>
      </c>
    </row>
    <row r="57" spans="2:21" s="17" customFormat="1" outlineLevel="2" x14ac:dyDescent="0.25">
      <c r="B57" s="9">
        <v>2</v>
      </c>
      <c r="C57" s="17" t="s">
        <v>45</v>
      </c>
      <c r="D57" s="54" t="s">
        <v>161</v>
      </c>
      <c r="E57" s="54" t="s">
        <v>162</v>
      </c>
      <c r="F57" s="54" t="s">
        <v>163</v>
      </c>
      <c r="G57" s="55" t="s">
        <v>164</v>
      </c>
      <c r="H57" s="56">
        <v>2418284</v>
      </c>
      <c r="I57" s="56">
        <v>7185772</v>
      </c>
      <c r="J57" s="56">
        <v>0</v>
      </c>
      <c r="K57" s="56">
        <v>-5991686</v>
      </c>
      <c r="L57" s="56">
        <v>-1474295</v>
      </c>
      <c r="M57" s="56">
        <v>20350</v>
      </c>
      <c r="N57" s="56">
        <v>6437</v>
      </c>
      <c r="O57" s="56">
        <f t="shared" si="8"/>
        <v>2164862</v>
      </c>
      <c r="P57" s="56">
        <v>-131711</v>
      </c>
      <c r="Q57" s="56">
        <v>-122268</v>
      </c>
      <c r="R57" s="56">
        <v>1245583</v>
      </c>
      <c r="S57" s="56">
        <f t="shared" si="9"/>
        <v>3156466</v>
      </c>
      <c r="T57" s="56">
        <v>-405110</v>
      </c>
      <c r="U57" s="56">
        <f t="shared" si="10"/>
        <v>2751356</v>
      </c>
    </row>
    <row r="58" spans="2:21" s="17" customFormat="1" outlineLevel="2" x14ac:dyDescent="0.25">
      <c r="B58" s="9">
        <v>2</v>
      </c>
      <c r="C58" s="17" t="s">
        <v>45</v>
      </c>
      <c r="D58" s="54" t="s">
        <v>165</v>
      </c>
      <c r="E58" s="54" t="s">
        <v>166</v>
      </c>
      <c r="F58" s="54" t="s">
        <v>167</v>
      </c>
      <c r="G58" s="55" t="s">
        <v>168</v>
      </c>
      <c r="H58" s="56">
        <v>1492496</v>
      </c>
      <c r="I58" s="56">
        <v>4434855</v>
      </c>
      <c r="J58" s="56">
        <v>0</v>
      </c>
      <c r="K58" s="56">
        <v>-3697899</v>
      </c>
      <c r="L58" s="56">
        <v>-909893</v>
      </c>
      <c r="M58" s="56">
        <v>12559</v>
      </c>
      <c r="N58" s="56">
        <v>3972</v>
      </c>
      <c r="O58" s="56">
        <f t="shared" si="8"/>
        <v>1336090</v>
      </c>
      <c r="P58" s="56">
        <v>-81288</v>
      </c>
      <c r="Q58" s="56">
        <v>-75460</v>
      </c>
      <c r="R58" s="56">
        <v>768738</v>
      </c>
      <c r="S58" s="56">
        <f t="shared" si="9"/>
        <v>1948080</v>
      </c>
      <c r="T58" s="56">
        <v>-469324</v>
      </c>
      <c r="U58" s="56">
        <f t="shared" si="10"/>
        <v>1478756</v>
      </c>
    </row>
    <row r="59" spans="2:21" s="17" customFormat="1" outlineLevel="2" x14ac:dyDescent="0.25">
      <c r="B59" s="9">
        <v>2</v>
      </c>
      <c r="C59" s="17" t="s">
        <v>45</v>
      </c>
      <c r="D59" s="54" t="s">
        <v>169</v>
      </c>
      <c r="E59" s="54" t="s">
        <v>170</v>
      </c>
      <c r="F59" s="54" t="s">
        <v>171</v>
      </c>
      <c r="G59" s="55" t="s">
        <v>172</v>
      </c>
      <c r="H59" s="56">
        <v>8965946</v>
      </c>
      <c r="I59" s="56">
        <v>26641725</v>
      </c>
      <c r="J59" s="56">
        <v>0</v>
      </c>
      <c r="K59" s="56">
        <v>-22214572</v>
      </c>
      <c r="L59" s="56">
        <v>-5466045</v>
      </c>
      <c r="M59" s="56">
        <v>75448</v>
      </c>
      <c r="N59" s="56">
        <v>23867</v>
      </c>
      <c r="O59" s="56">
        <f t="shared" si="8"/>
        <v>8026369</v>
      </c>
      <c r="P59" s="56">
        <v>-488328</v>
      </c>
      <c r="Q59" s="56">
        <v>-453317</v>
      </c>
      <c r="R59" s="56">
        <v>4618080</v>
      </c>
      <c r="S59" s="56">
        <f t="shared" si="9"/>
        <v>11702804</v>
      </c>
      <c r="T59" s="56">
        <v>-817874</v>
      </c>
      <c r="U59" s="56">
        <f t="shared" si="10"/>
        <v>10884930</v>
      </c>
    </row>
    <row r="60" spans="2:21" s="17" customFormat="1" outlineLevel="2" x14ac:dyDescent="0.25">
      <c r="B60" s="9">
        <v>2</v>
      </c>
      <c r="C60" s="17" t="s">
        <v>45</v>
      </c>
      <c r="D60" s="54" t="s">
        <v>173</v>
      </c>
      <c r="E60" s="54" t="s">
        <v>174</v>
      </c>
      <c r="F60" s="54" t="s">
        <v>175</v>
      </c>
      <c r="G60" s="55" t="s">
        <v>176</v>
      </c>
      <c r="H60" s="56">
        <v>532276</v>
      </c>
      <c r="I60" s="56">
        <v>1581622</v>
      </c>
      <c r="J60" s="56">
        <v>0</v>
      </c>
      <c r="K60" s="56">
        <v>-1318798</v>
      </c>
      <c r="L60" s="56">
        <v>-324499</v>
      </c>
      <c r="M60" s="56">
        <v>4479</v>
      </c>
      <c r="N60" s="56">
        <v>1415</v>
      </c>
      <c r="O60" s="56">
        <f t="shared" si="8"/>
        <v>476495</v>
      </c>
      <c r="P60" s="56">
        <v>-28990</v>
      </c>
      <c r="Q60" s="56">
        <v>-26912</v>
      </c>
      <c r="R60" s="56">
        <v>274159</v>
      </c>
      <c r="S60" s="56">
        <f t="shared" si="9"/>
        <v>694752</v>
      </c>
      <c r="T60" s="56">
        <v>482047</v>
      </c>
      <c r="U60" s="56">
        <f t="shared" si="10"/>
        <v>1176799</v>
      </c>
    </row>
    <row r="61" spans="2:21" s="17" customFormat="1" outlineLevel="2" x14ac:dyDescent="0.25">
      <c r="B61" s="9">
        <v>2</v>
      </c>
      <c r="C61" s="17" t="s">
        <v>45</v>
      </c>
      <c r="D61" s="54" t="s">
        <v>177</v>
      </c>
      <c r="E61" s="54" t="s">
        <v>178</v>
      </c>
      <c r="F61" s="54" t="s">
        <v>179</v>
      </c>
      <c r="G61" s="55" t="s">
        <v>180</v>
      </c>
      <c r="H61" s="56">
        <v>20813640</v>
      </c>
      <c r="I61" s="56">
        <v>61846375</v>
      </c>
      <c r="J61" s="56">
        <v>0</v>
      </c>
      <c r="K61" s="56">
        <v>-51569136</v>
      </c>
      <c r="L61" s="56">
        <v>-12688934</v>
      </c>
      <c r="M61" s="56">
        <v>175146</v>
      </c>
      <c r="N61" s="56">
        <v>55404</v>
      </c>
      <c r="O61" s="56">
        <f t="shared" si="8"/>
        <v>18632495</v>
      </c>
      <c r="P61" s="56">
        <v>-1133609</v>
      </c>
      <c r="Q61" s="56">
        <v>-1052336</v>
      </c>
      <c r="R61" s="56">
        <v>10720460</v>
      </c>
      <c r="S61" s="56">
        <f t="shared" si="9"/>
        <v>27167010</v>
      </c>
      <c r="T61" s="56">
        <v>-2894603</v>
      </c>
      <c r="U61" s="56">
        <f t="shared" si="10"/>
        <v>24272407</v>
      </c>
    </row>
    <row r="62" spans="2:21" s="17" customFormat="1" outlineLevel="2" x14ac:dyDescent="0.25">
      <c r="B62" s="9">
        <v>2</v>
      </c>
      <c r="C62" s="17" t="s">
        <v>45</v>
      </c>
      <c r="D62" s="54" t="s">
        <v>181</v>
      </c>
      <c r="E62" s="54" t="s">
        <v>182</v>
      </c>
      <c r="F62" s="54" t="s">
        <v>183</v>
      </c>
      <c r="G62" s="55" t="s">
        <v>184</v>
      </c>
      <c r="H62" s="56">
        <v>2734220</v>
      </c>
      <c r="I62" s="56">
        <v>8124558</v>
      </c>
      <c r="J62" s="56">
        <v>0</v>
      </c>
      <c r="K62" s="56">
        <v>-6774470</v>
      </c>
      <c r="L62" s="56">
        <v>-1666904</v>
      </c>
      <c r="M62" s="56">
        <v>23008</v>
      </c>
      <c r="N62" s="56">
        <v>7278</v>
      </c>
      <c r="O62" s="56">
        <f t="shared" si="8"/>
        <v>2447690</v>
      </c>
      <c r="P62" s="56">
        <v>-148919</v>
      </c>
      <c r="Q62" s="56">
        <v>-138242</v>
      </c>
      <c r="R62" s="56">
        <v>1408312</v>
      </c>
      <c r="S62" s="56">
        <f t="shared" si="9"/>
        <v>3568841</v>
      </c>
      <c r="T62" s="56">
        <v>-435800</v>
      </c>
      <c r="U62" s="56">
        <f t="shared" si="10"/>
        <v>3133041</v>
      </c>
    </row>
    <row r="63" spans="2:21" s="17" customFormat="1" outlineLevel="2" x14ac:dyDescent="0.25">
      <c r="B63" s="9">
        <v>2</v>
      </c>
      <c r="C63" s="17" t="s">
        <v>45</v>
      </c>
      <c r="D63" s="54" t="s">
        <v>185</v>
      </c>
      <c r="E63" s="54" t="s">
        <v>186</v>
      </c>
      <c r="F63" s="54" t="s">
        <v>187</v>
      </c>
      <c r="G63" s="55" t="s">
        <v>188</v>
      </c>
      <c r="H63" s="56">
        <v>4151571</v>
      </c>
      <c r="I63" s="56">
        <v>12336123</v>
      </c>
      <c r="J63" s="56">
        <v>0</v>
      </c>
      <c r="K63" s="56">
        <v>-10286184</v>
      </c>
      <c r="L63" s="56">
        <v>-2530985</v>
      </c>
      <c r="M63" s="56">
        <v>34935</v>
      </c>
      <c r="N63" s="56">
        <v>11052</v>
      </c>
      <c r="O63" s="56">
        <f t="shared" si="8"/>
        <v>3716512</v>
      </c>
      <c r="P63" s="56">
        <v>-226114</v>
      </c>
      <c r="Q63" s="56">
        <v>-209903</v>
      </c>
      <c r="R63" s="56">
        <v>2138345</v>
      </c>
      <c r="S63" s="56">
        <f t="shared" si="9"/>
        <v>5418840</v>
      </c>
      <c r="T63" s="56">
        <v>-661909</v>
      </c>
      <c r="U63" s="56">
        <f t="shared" si="10"/>
        <v>4756931</v>
      </c>
    </row>
    <row r="64" spans="2:21" s="17" customFormat="1" outlineLevel="2" x14ac:dyDescent="0.25">
      <c r="B64" s="9">
        <v>2</v>
      </c>
      <c r="C64" s="17" t="s">
        <v>45</v>
      </c>
      <c r="D64" s="54" t="s">
        <v>189</v>
      </c>
      <c r="E64" s="54" t="s">
        <v>190</v>
      </c>
      <c r="F64" s="54" t="s">
        <v>191</v>
      </c>
      <c r="G64" s="55" t="s">
        <v>192</v>
      </c>
      <c r="H64" s="56">
        <v>1337693</v>
      </c>
      <c r="I64" s="56">
        <v>3974866</v>
      </c>
      <c r="J64" s="56">
        <v>0</v>
      </c>
      <c r="K64" s="56">
        <v>-3314348</v>
      </c>
      <c r="L64" s="56">
        <v>-815518</v>
      </c>
      <c r="M64" s="56">
        <v>11257</v>
      </c>
      <c r="N64" s="56">
        <v>3561</v>
      </c>
      <c r="O64" s="56">
        <f t="shared" si="8"/>
        <v>1197511</v>
      </c>
      <c r="P64" s="56">
        <v>-72857</v>
      </c>
      <c r="Q64" s="56">
        <v>-67634</v>
      </c>
      <c r="R64" s="56">
        <v>689004</v>
      </c>
      <c r="S64" s="56">
        <f t="shared" si="9"/>
        <v>1746024</v>
      </c>
      <c r="T64" s="56">
        <v>626432</v>
      </c>
      <c r="U64" s="56">
        <f t="shared" si="10"/>
        <v>2372456</v>
      </c>
    </row>
    <row r="65" spans="2:21" s="17" customFormat="1" outlineLevel="2" x14ac:dyDescent="0.25">
      <c r="B65" s="9">
        <v>2</v>
      </c>
      <c r="C65" s="17" t="s">
        <v>45</v>
      </c>
      <c r="D65" s="54" t="s">
        <v>193</v>
      </c>
      <c r="E65" s="54" t="s">
        <v>194</v>
      </c>
      <c r="F65" s="54" t="s">
        <v>195</v>
      </c>
      <c r="G65" s="55" t="s">
        <v>196</v>
      </c>
      <c r="H65" s="56">
        <v>21196347</v>
      </c>
      <c r="I65" s="56">
        <v>62983565</v>
      </c>
      <c r="J65" s="56">
        <v>0</v>
      </c>
      <c r="K65" s="56">
        <v>-52517355</v>
      </c>
      <c r="L65" s="56">
        <v>-12922250</v>
      </c>
      <c r="M65" s="56">
        <v>178366</v>
      </c>
      <c r="N65" s="56">
        <v>56424</v>
      </c>
      <c r="O65" s="56">
        <f t="shared" si="8"/>
        <v>18975097</v>
      </c>
      <c r="P65" s="56">
        <v>-1154453</v>
      </c>
      <c r="Q65" s="56">
        <v>-1071685</v>
      </c>
      <c r="R65" s="56">
        <v>10917580</v>
      </c>
      <c r="S65" s="56">
        <f t="shared" si="9"/>
        <v>27666539</v>
      </c>
      <c r="T65" s="56">
        <v>-2471129</v>
      </c>
      <c r="U65" s="56">
        <f t="shared" si="10"/>
        <v>25195410</v>
      </c>
    </row>
    <row r="66" spans="2:21" s="17" customFormat="1" outlineLevel="2" x14ac:dyDescent="0.25">
      <c r="B66" s="9">
        <v>2</v>
      </c>
      <c r="C66" s="17" t="s">
        <v>45</v>
      </c>
      <c r="D66" s="54" t="s">
        <v>197</v>
      </c>
      <c r="E66" s="54" t="s">
        <v>198</v>
      </c>
      <c r="F66" s="54" t="s">
        <v>199</v>
      </c>
      <c r="G66" s="55" t="s">
        <v>200</v>
      </c>
      <c r="H66" s="56">
        <v>8339844</v>
      </c>
      <c r="I66" s="56">
        <v>24781304</v>
      </c>
      <c r="J66" s="56">
        <v>0</v>
      </c>
      <c r="K66" s="56">
        <v>-20663304</v>
      </c>
      <c r="L66" s="56">
        <v>-5084346</v>
      </c>
      <c r="M66" s="56">
        <v>70179</v>
      </c>
      <c r="N66" s="56">
        <v>22200</v>
      </c>
      <c r="O66" s="56">
        <f t="shared" si="8"/>
        <v>7465877</v>
      </c>
      <c r="P66" s="56">
        <v>-454227</v>
      </c>
      <c r="Q66" s="56">
        <v>-421662</v>
      </c>
      <c r="R66" s="56">
        <v>4295595</v>
      </c>
      <c r="S66" s="56">
        <f t="shared" si="9"/>
        <v>10885583</v>
      </c>
      <c r="T66" s="56">
        <v>-2150398</v>
      </c>
      <c r="U66" s="56">
        <f t="shared" si="10"/>
        <v>8735185</v>
      </c>
    </row>
    <row r="67" spans="2:21" s="17" customFormat="1" outlineLevel="2" x14ac:dyDescent="0.25">
      <c r="B67" s="9">
        <v>2</v>
      </c>
      <c r="C67" s="17" t="s">
        <v>45</v>
      </c>
      <c r="D67" s="54" t="s">
        <v>201</v>
      </c>
      <c r="E67" s="54" t="s">
        <v>202</v>
      </c>
      <c r="F67" s="54" t="s">
        <v>203</v>
      </c>
      <c r="G67" s="55" t="s">
        <v>204</v>
      </c>
      <c r="H67" s="56">
        <v>4488525</v>
      </c>
      <c r="I67" s="56">
        <v>13337360</v>
      </c>
      <c r="J67" s="56">
        <v>0</v>
      </c>
      <c r="K67" s="56">
        <v>-11121042</v>
      </c>
      <c r="L67" s="56">
        <v>-2736408</v>
      </c>
      <c r="M67" s="56">
        <v>37771</v>
      </c>
      <c r="N67" s="56">
        <v>11948</v>
      </c>
      <c r="O67" s="56">
        <f t="shared" si="8"/>
        <v>4018154</v>
      </c>
      <c r="P67" s="56">
        <v>-244466</v>
      </c>
      <c r="Q67" s="56">
        <v>-226939</v>
      </c>
      <c r="R67" s="56">
        <v>2311900</v>
      </c>
      <c r="S67" s="56">
        <f t="shared" si="9"/>
        <v>5858649</v>
      </c>
      <c r="T67" s="56">
        <v>2650916</v>
      </c>
      <c r="U67" s="56">
        <f t="shared" si="10"/>
        <v>8509565</v>
      </c>
    </row>
    <row r="68" spans="2:21" s="17" customFormat="1" outlineLevel="2" x14ac:dyDescent="0.25">
      <c r="B68" s="9">
        <v>2</v>
      </c>
      <c r="C68" s="17" t="s">
        <v>45</v>
      </c>
      <c r="D68" s="54" t="s">
        <v>205</v>
      </c>
      <c r="E68" s="54" t="s">
        <v>206</v>
      </c>
      <c r="F68" s="54" t="s">
        <v>207</v>
      </c>
      <c r="G68" s="55" t="s">
        <v>208</v>
      </c>
      <c r="H68" s="56">
        <v>320952</v>
      </c>
      <c r="I68" s="56">
        <v>953689</v>
      </c>
      <c r="J68" s="56">
        <v>0</v>
      </c>
      <c r="K68" s="56">
        <v>-795211</v>
      </c>
      <c r="L68" s="56">
        <v>-195667</v>
      </c>
      <c r="M68" s="56">
        <v>2701</v>
      </c>
      <c r="N68" s="56">
        <v>855</v>
      </c>
      <c r="O68" s="56">
        <f t="shared" si="8"/>
        <v>287319</v>
      </c>
      <c r="P68" s="56">
        <v>-17481</v>
      </c>
      <c r="Q68" s="56">
        <v>-16227</v>
      </c>
      <c r="R68" s="56">
        <v>165313</v>
      </c>
      <c r="S68" s="56">
        <f t="shared" si="9"/>
        <v>418924</v>
      </c>
      <c r="T68" s="56">
        <v>165939</v>
      </c>
      <c r="U68" s="56">
        <f t="shared" si="10"/>
        <v>584863</v>
      </c>
    </row>
    <row r="69" spans="2:21" s="17" customFormat="1" outlineLevel="2" x14ac:dyDescent="0.25">
      <c r="B69" s="9">
        <v>2</v>
      </c>
      <c r="C69" s="17" t="s">
        <v>45</v>
      </c>
      <c r="D69" s="54" t="s">
        <v>209</v>
      </c>
      <c r="E69" s="54" t="s">
        <v>210</v>
      </c>
      <c r="F69" s="54" t="s">
        <v>211</v>
      </c>
      <c r="G69" s="55" t="s">
        <v>212</v>
      </c>
      <c r="H69" s="56">
        <v>2482041</v>
      </c>
      <c r="I69" s="56">
        <v>7375224</v>
      </c>
      <c r="J69" s="56">
        <v>0</v>
      </c>
      <c r="K69" s="56">
        <v>-6149656</v>
      </c>
      <c r="L69" s="56">
        <v>-1513164</v>
      </c>
      <c r="M69" s="56">
        <v>20886</v>
      </c>
      <c r="N69" s="56">
        <v>6608</v>
      </c>
      <c r="O69" s="56">
        <f t="shared" si="8"/>
        <v>2221939</v>
      </c>
      <c r="P69" s="56">
        <v>-135184</v>
      </c>
      <c r="Q69" s="56">
        <v>-125492</v>
      </c>
      <c r="R69" s="56">
        <v>1278422</v>
      </c>
      <c r="S69" s="56">
        <f t="shared" si="9"/>
        <v>3239685</v>
      </c>
      <c r="T69" s="56">
        <v>1865582</v>
      </c>
      <c r="U69" s="56">
        <f t="shared" si="10"/>
        <v>5105267</v>
      </c>
    </row>
    <row r="70" spans="2:21" s="17" customFormat="1" outlineLevel="2" x14ac:dyDescent="0.25">
      <c r="B70" s="9">
        <v>2</v>
      </c>
      <c r="C70" s="17" t="s">
        <v>45</v>
      </c>
      <c r="D70" s="54" t="s">
        <v>213</v>
      </c>
      <c r="E70" s="54" t="s">
        <v>214</v>
      </c>
      <c r="F70" s="54" t="s">
        <v>215</v>
      </c>
      <c r="G70" s="55" t="s">
        <v>216</v>
      </c>
      <c r="H70" s="56">
        <v>9861327</v>
      </c>
      <c r="I70" s="56">
        <v>29302291</v>
      </c>
      <c r="J70" s="56">
        <v>0</v>
      </c>
      <c r="K70" s="56">
        <v>-24433022</v>
      </c>
      <c r="L70" s="56">
        <v>-6011910</v>
      </c>
      <c r="M70" s="56">
        <v>82983</v>
      </c>
      <c r="N70" s="56">
        <v>26251</v>
      </c>
      <c r="O70" s="56">
        <f t="shared" si="8"/>
        <v>8827920</v>
      </c>
      <c r="P70" s="56">
        <v>-537094</v>
      </c>
      <c r="Q70" s="56">
        <v>-498588</v>
      </c>
      <c r="R70" s="56">
        <v>5079263</v>
      </c>
      <c r="S70" s="56">
        <f t="shared" si="9"/>
        <v>12871501</v>
      </c>
      <c r="T70" s="56">
        <v>1372884</v>
      </c>
      <c r="U70" s="56">
        <f t="shared" si="10"/>
        <v>14244385</v>
      </c>
    </row>
    <row r="71" spans="2:21" s="17" customFormat="1" outlineLevel="2" x14ac:dyDescent="0.25">
      <c r="B71" s="9">
        <v>2</v>
      </c>
      <c r="C71" s="17" t="s">
        <v>45</v>
      </c>
      <c r="D71" s="54" t="s">
        <v>217</v>
      </c>
      <c r="E71" s="54" t="s">
        <v>218</v>
      </c>
      <c r="F71" s="54" t="s">
        <v>219</v>
      </c>
      <c r="G71" s="55" t="s">
        <v>220</v>
      </c>
      <c r="H71" s="56">
        <v>46039345</v>
      </c>
      <c r="I71" s="56">
        <v>136802915</v>
      </c>
      <c r="J71" s="56">
        <v>0</v>
      </c>
      <c r="K71" s="56">
        <v>-114069875</v>
      </c>
      <c r="L71" s="56">
        <v>-28067663</v>
      </c>
      <c r="M71" s="56">
        <v>387419</v>
      </c>
      <c r="N71" s="56">
        <v>122557</v>
      </c>
      <c r="O71" s="56">
        <f t="shared" si="8"/>
        <v>41214698</v>
      </c>
      <c r="P71" s="56">
        <v>-2507520</v>
      </c>
      <c r="Q71" s="56">
        <v>-2327745</v>
      </c>
      <c r="R71" s="56">
        <v>23713437</v>
      </c>
      <c r="S71" s="56">
        <f t="shared" si="9"/>
        <v>60092870</v>
      </c>
      <c r="T71" s="56">
        <v>-12139896</v>
      </c>
      <c r="U71" s="56">
        <f t="shared" si="10"/>
        <v>47952974</v>
      </c>
    </row>
    <row r="72" spans="2:21" s="17" customFormat="1" outlineLevel="2" x14ac:dyDescent="0.25">
      <c r="B72" s="9">
        <v>2</v>
      </c>
      <c r="C72" s="17" t="s">
        <v>45</v>
      </c>
      <c r="D72" s="54" t="s">
        <v>221</v>
      </c>
      <c r="E72" s="54" t="s">
        <v>222</v>
      </c>
      <c r="F72" s="54" t="s">
        <v>223</v>
      </c>
      <c r="G72" s="55" t="s">
        <v>224</v>
      </c>
      <c r="H72" s="56">
        <v>8607155</v>
      </c>
      <c r="I72" s="56">
        <v>25575600</v>
      </c>
      <c r="J72" s="56">
        <v>0</v>
      </c>
      <c r="K72" s="56">
        <v>-21325609</v>
      </c>
      <c r="L72" s="56">
        <v>-5247310</v>
      </c>
      <c r="M72" s="56">
        <v>72429</v>
      </c>
      <c r="N72" s="56">
        <v>22912</v>
      </c>
      <c r="O72" s="56">
        <f t="shared" si="8"/>
        <v>7705177</v>
      </c>
      <c r="P72" s="56">
        <v>-468786</v>
      </c>
      <c r="Q72" s="56">
        <v>-435177</v>
      </c>
      <c r="R72" s="56">
        <v>4433278</v>
      </c>
      <c r="S72" s="56">
        <f t="shared" si="9"/>
        <v>11234492</v>
      </c>
      <c r="T72" s="56">
        <v>-2803605</v>
      </c>
      <c r="U72" s="56">
        <f t="shared" si="10"/>
        <v>8430887</v>
      </c>
    </row>
    <row r="73" spans="2:21" s="17" customFormat="1" outlineLevel="2" x14ac:dyDescent="0.25">
      <c r="B73" s="9">
        <v>2</v>
      </c>
      <c r="C73" s="17" t="s">
        <v>45</v>
      </c>
      <c r="D73" s="54" t="s">
        <v>225</v>
      </c>
      <c r="E73" s="54" t="s">
        <v>226</v>
      </c>
      <c r="F73" s="54" t="s">
        <v>227</v>
      </c>
      <c r="G73" s="55" t="s">
        <v>228</v>
      </c>
      <c r="H73" s="56">
        <v>3735280</v>
      </c>
      <c r="I73" s="56">
        <v>11099141</v>
      </c>
      <c r="J73" s="56">
        <v>0</v>
      </c>
      <c r="K73" s="56">
        <v>-9254756</v>
      </c>
      <c r="L73" s="56">
        <v>-2277195</v>
      </c>
      <c r="M73" s="56">
        <v>31432</v>
      </c>
      <c r="N73" s="56">
        <v>9943</v>
      </c>
      <c r="O73" s="56">
        <f t="shared" si="8"/>
        <v>3343845</v>
      </c>
      <c r="P73" s="56">
        <v>-203441</v>
      </c>
      <c r="Q73" s="56">
        <v>-188855</v>
      </c>
      <c r="R73" s="56">
        <v>1923927</v>
      </c>
      <c r="S73" s="56">
        <f t="shared" si="9"/>
        <v>4875476</v>
      </c>
      <c r="T73" s="56">
        <v>-879279</v>
      </c>
      <c r="U73" s="56">
        <f t="shared" si="10"/>
        <v>3996197</v>
      </c>
    </row>
    <row r="74" spans="2:21" s="17" customFormat="1" outlineLevel="2" x14ac:dyDescent="0.25">
      <c r="B74" s="9">
        <v>2</v>
      </c>
      <c r="C74" s="17" t="s">
        <v>45</v>
      </c>
      <c r="D74" s="54" t="s">
        <v>229</v>
      </c>
      <c r="E74" s="54" t="s">
        <v>230</v>
      </c>
      <c r="F74" s="54" t="s">
        <v>231</v>
      </c>
      <c r="G74" s="55" t="s">
        <v>232</v>
      </c>
      <c r="H74" s="56">
        <v>11067938</v>
      </c>
      <c r="I74" s="56">
        <v>32887656</v>
      </c>
      <c r="J74" s="56">
        <v>0</v>
      </c>
      <c r="K74" s="56">
        <v>-27422594</v>
      </c>
      <c r="L74" s="56">
        <v>-6747514</v>
      </c>
      <c r="M74" s="56">
        <v>93136</v>
      </c>
      <c r="N74" s="56">
        <v>29464</v>
      </c>
      <c r="O74" s="56">
        <f t="shared" si="8"/>
        <v>9908086</v>
      </c>
      <c r="P74" s="56">
        <v>-602812</v>
      </c>
      <c r="Q74" s="56">
        <v>-559594</v>
      </c>
      <c r="R74" s="56">
        <v>5700751</v>
      </c>
      <c r="S74" s="56">
        <f t="shared" si="9"/>
        <v>14446431</v>
      </c>
      <c r="T74" s="56">
        <v>2780634</v>
      </c>
      <c r="U74" s="56">
        <f t="shared" si="10"/>
        <v>17227065</v>
      </c>
    </row>
    <row r="75" spans="2:21" s="17" customFormat="1" outlineLevel="2" x14ac:dyDescent="0.25">
      <c r="B75" s="9">
        <v>2</v>
      </c>
      <c r="C75" s="17" t="s">
        <v>45</v>
      </c>
      <c r="D75" s="54" t="s">
        <v>233</v>
      </c>
      <c r="E75" s="54" t="s">
        <v>234</v>
      </c>
      <c r="F75" s="54" t="s">
        <v>235</v>
      </c>
      <c r="G75" s="55" t="s">
        <v>236</v>
      </c>
      <c r="H75" s="56">
        <v>1782928</v>
      </c>
      <c r="I75" s="56">
        <v>5297855</v>
      </c>
      <c r="J75" s="56">
        <v>0</v>
      </c>
      <c r="K75" s="56">
        <v>-4417491</v>
      </c>
      <c r="L75" s="56">
        <v>-1086953</v>
      </c>
      <c r="M75" s="56">
        <v>15003</v>
      </c>
      <c r="N75" s="56">
        <v>4746</v>
      </c>
      <c r="O75" s="56">
        <f t="shared" si="8"/>
        <v>1596088</v>
      </c>
      <c r="P75" s="56">
        <v>-97107</v>
      </c>
      <c r="Q75" s="56">
        <v>-90145</v>
      </c>
      <c r="R75" s="56">
        <v>918331</v>
      </c>
      <c r="S75" s="56">
        <f t="shared" si="9"/>
        <v>2327167</v>
      </c>
      <c r="T75" s="56">
        <v>-161953</v>
      </c>
      <c r="U75" s="56">
        <f t="shared" si="10"/>
        <v>2165214</v>
      </c>
    </row>
    <row r="76" spans="2:21" s="17" customFormat="1" outlineLevel="2" x14ac:dyDescent="0.25">
      <c r="B76" s="9">
        <v>2</v>
      </c>
      <c r="C76" s="17" t="s">
        <v>45</v>
      </c>
      <c r="D76" s="54" t="s">
        <v>237</v>
      </c>
      <c r="E76" s="54" t="s">
        <v>238</v>
      </c>
      <c r="F76" s="54" t="s">
        <v>239</v>
      </c>
      <c r="G76" s="55" t="s">
        <v>240</v>
      </c>
      <c r="H76" s="56">
        <v>3128827</v>
      </c>
      <c r="I76" s="56">
        <v>9297104</v>
      </c>
      <c r="J76" s="56">
        <v>0</v>
      </c>
      <c r="K76" s="56">
        <v>-7752170</v>
      </c>
      <c r="L76" s="56">
        <v>-1907474</v>
      </c>
      <c r="M76" s="56">
        <v>26329</v>
      </c>
      <c r="N76" s="56">
        <v>8329</v>
      </c>
      <c r="O76" s="56">
        <f t="shared" si="8"/>
        <v>2800945</v>
      </c>
      <c r="P76" s="56">
        <v>-170411</v>
      </c>
      <c r="Q76" s="56">
        <v>-158193</v>
      </c>
      <c r="R76" s="56">
        <v>1611561</v>
      </c>
      <c r="S76" s="56">
        <f t="shared" si="9"/>
        <v>4083902</v>
      </c>
      <c r="T76" s="56">
        <v>-75059</v>
      </c>
      <c r="U76" s="56">
        <f t="shared" si="10"/>
        <v>4008843</v>
      </c>
    </row>
    <row r="77" spans="2:21" s="17" customFormat="1" outlineLevel="2" x14ac:dyDescent="0.25">
      <c r="B77" s="9">
        <v>2</v>
      </c>
      <c r="C77" s="17" t="s">
        <v>45</v>
      </c>
      <c r="D77" s="54" t="s">
        <v>241</v>
      </c>
      <c r="E77" s="54" t="s">
        <v>242</v>
      </c>
      <c r="F77" s="54" t="s">
        <v>243</v>
      </c>
      <c r="G77" s="55" t="s">
        <v>244</v>
      </c>
      <c r="H77" s="56">
        <v>21190174</v>
      </c>
      <c r="I77" s="56">
        <v>62965221</v>
      </c>
      <c r="J77" s="56">
        <v>0</v>
      </c>
      <c r="K77" s="56">
        <v>-52502060</v>
      </c>
      <c r="L77" s="56">
        <v>-12918486</v>
      </c>
      <c r="M77" s="56">
        <v>178314</v>
      </c>
      <c r="N77" s="56">
        <v>56408</v>
      </c>
      <c r="O77" s="56">
        <f t="shared" si="8"/>
        <v>18969571</v>
      </c>
      <c r="P77" s="56">
        <v>-1154117</v>
      </c>
      <c r="Q77" s="56">
        <v>-1071373</v>
      </c>
      <c r="R77" s="56">
        <v>10914401</v>
      </c>
      <c r="S77" s="56">
        <f t="shared" si="9"/>
        <v>27658482</v>
      </c>
      <c r="T77" s="56">
        <v>-566941</v>
      </c>
      <c r="U77" s="56">
        <f t="shared" si="10"/>
        <v>27091541</v>
      </c>
    </row>
    <row r="78" spans="2:21" s="17" customFormat="1" outlineLevel="2" x14ac:dyDescent="0.25">
      <c r="B78" s="9">
        <v>2</v>
      </c>
      <c r="C78" s="17" t="s">
        <v>45</v>
      </c>
      <c r="D78" s="54" t="s">
        <v>245</v>
      </c>
      <c r="E78" s="54" t="s">
        <v>246</v>
      </c>
      <c r="F78" s="54" t="s">
        <v>247</v>
      </c>
      <c r="G78" s="55" t="s">
        <v>248</v>
      </c>
      <c r="H78" s="56">
        <v>12624344</v>
      </c>
      <c r="I78" s="56">
        <v>37512415</v>
      </c>
      <c r="J78" s="56">
        <v>0</v>
      </c>
      <c r="K78" s="56">
        <v>-31278840</v>
      </c>
      <c r="L78" s="56">
        <v>-7696370</v>
      </c>
      <c r="M78" s="56">
        <v>106233</v>
      </c>
      <c r="N78" s="56">
        <v>33607</v>
      </c>
      <c r="O78" s="56">
        <f t="shared" si="8"/>
        <v>11301389</v>
      </c>
      <c r="P78" s="56">
        <v>-687581</v>
      </c>
      <c r="Q78" s="56">
        <v>-638286</v>
      </c>
      <c r="R78" s="56">
        <v>6502408</v>
      </c>
      <c r="S78" s="56">
        <f t="shared" si="9"/>
        <v>16477930</v>
      </c>
      <c r="T78" s="56">
        <v>-2466009</v>
      </c>
      <c r="U78" s="56">
        <f t="shared" si="10"/>
        <v>14011921</v>
      </c>
    </row>
    <row r="79" spans="2:21" s="17" customFormat="1" outlineLevel="2" x14ac:dyDescent="0.25">
      <c r="B79" s="9">
        <v>2</v>
      </c>
      <c r="C79" s="17" t="s">
        <v>45</v>
      </c>
      <c r="D79" s="54" t="s">
        <v>249</v>
      </c>
      <c r="E79" s="54" t="s">
        <v>250</v>
      </c>
      <c r="F79" s="54" t="s">
        <v>251</v>
      </c>
      <c r="G79" s="55" t="s">
        <v>252</v>
      </c>
      <c r="H79" s="56">
        <v>113259531</v>
      </c>
      <c r="I79" s="56">
        <v>336543316</v>
      </c>
      <c r="J79" s="56">
        <v>0</v>
      </c>
      <c r="K79" s="56">
        <v>-280618683</v>
      </c>
      <c r="L79" s="56">
        <v>-69048121</v>
      </c>
      <c r="M79" s="56">
        <v>953074</v>
      </c>
      <c r="N79" s="56">
        <v>301496</v>
      </c>
      <c r="O79" s="56">
        <f t="shared" si="8"/>
        <v>101390613</v>
      </c>
      <c r="P79" s="56">
        <v>-6168649</v>
      </c>
      <c r="Q79" s="56">
        <v>-5726392</v>
      </c>
      <c r="R79" s="56">
        <v>58336467</v>
      </c>
      <c r="S79" s="56">
        <f t="shared" si="9"/>
        <v>147832039</v>
      </c>
      <c r="T79" s="56">
        <v>-14438925</v>
      </c>
      <c r="U79" s="56">
        <f t="shared" si="10"/>
        <v>133393114</v>
      </c>
    </row>
    <row r="80" spans="2:21" s="17" customFormat="1" outlineLevel="2" x14ac:dyDescent="0.25">
      <c r="B80" s="9">
        <v>2</v>
      </c>
      <c r="C80" s="17" t="s">
        <v>45</v>
      </c>
      <c r="D80" s="54" t="s">
        <v>253</v>
      </c>
      <c r="E80" s="54" t="s">
        <v>254</v>
      </c>
      <c r="F80" s="54" t="s">
        <v>255</v>
      </c>
      <c r="G80" s="55" t="s">
        <v>256</v>
      </c>
      <c r="H80" s="56">
        <v>29758661</v>
      </c>
      <c r="I80" s="56">
        <v>88425924</v>
      </c>
      <c r="J80" s="56">
        <v>0</v>
      </c>
      <c r="K80" s="56">
        <v>-73731865</v>
      </c>
      <c r="L80" s="56">
        <v>-18142223</v>
      </c>
      <c r="M80" s="56">
        <v>250418</v>
      </c>
      <c r="N80" s="56">
        <v>79219</v>
      </c>
      <c r="O80" s="56">
        <f t="shared" si="8"/>
        <v>26640134</v>
      </c>
      <c r="P80" s="56">
        <v>-1620797</v>
      </c>
      <c r="Q80" s="56">
        <v>-1504595</v>
      </c>
      <c r="R80" s="56">
        <v>15327762</v>
      </c>
      <c r="S80" s="56">
        <f t="shared" si="9"/>
        <v>38842504</v>
      </c>
      <c r="T80" s="56">
        <v>-3141901</v>
      </c>
      <c r="U80" s="56">
        <f t="shared" si="10"/>
        <v>35700603</v>
      </c>
    </row>
    <row r="81" spans="2:21" s="17" customFormat="1" outlineLevel="2" x14ac:dyDescent="0.25">
      <c r="B81" s="9">
        <v>2</v>
      </c>
      <c r="C81" s="17" t="s">
        <v>45</v>
      </c>
      <c r="D81" s="54" t="s">
        <v>257</v>
      </c>
      <c r="E81" s="54" t="s">
        <v>258</v>
      </c>
      <c r="F81" s="54" t="s">
        <v>259</v>
      </c>
      <c r="G81" s="55" t="s">
        <v>260</v>
      </c>
      <c r="H81" s="56">
        <v>1590962</v>
      </c>
      <c r="I81" s="56">
        <v>4727439</v>
      </c>
      <c r="J81" s="56">
        <v>0</v>
      </c>
      <c r="K81" s="56">
        <v>-3941863</v>
      </c>
      <c r="L81" s="56">
        <v>-969922</v>
      </c>
      <c r="M81" s="56">
        <v>13388</v>
      </c>
      <c r="N81" s="56">
        <v>4234</v>
      </c>
      <c r="O81" s="56">
        <f t="shared" si="8"/>
        <v>1424238</v>
      </c>
      <c r="P81" s="56">
        <v>-86651</v>
      </c>
      <c r="Q81" s="56">
        <v>-80439</v>
      </c>
      <c r="R81" s="56">
        <v>819455</v>
      </c>
      <c r="S81" s="56">
        <f t="shared" si="9"/>
        <v>2076603</v>
      </c>
      <c r="T81" s="56">
        <v>641873</v>
      </c>
      <c r="U81" s="56">
        <f t="shared" si="10"/>
        <v>2718476</v>
      </c>
    </row>
    <row r="82" spans="2:21" s="17" customFormat="1" outlineLevel="2" x14ac:dyDescent="0.25">
      <c r="B82" s="9">
        <v>2</v>
      </c>
      <c r="C82" s="17" t="s">
        <v>45</v>
      </c>
      <c r="D82" s="54" t="s">
        <v>261</v>
      </c>
      <c r="E82" s="54" t="s">
        <v>262</v>
      </c>
      <c r="F82" s="54" t="s">
        <v>263</v>
      </c>
      <c r="G82" s="55" t="s">
        <v>264</v>
      </c>
      <c r="H82" s="56">
        <v>54997297</v>
      </c>
      <c r="I82" s="56">
        <v>163420885</v>
      </c>
      <c r="J82" s="56">
        <v>0</v>
      </c>
      <c r="K82" s="56">
        <v>-136264639</v>
      </c>
      <c r="L82" s="56">
        <v>-33528834</v>
      </c>
      <c r="M82" s="56">
        <v>462800</v>
      </c>
      <c r="N82" s="56">
        <v>146402</v>
      </c>
      <c r="O82" s="56">
        <f t="shared" si="8"/>
        <v>49233911</v>
      </c>
      <c r="P82" s="56">
        <v>-2995412</v>
      </c>
      <c r="Q82" s="56">
        <v>-2780659</v>
      </c>
      <c r="R82" s="56">
        <v>28327400</v>
      </c>
      <c r="S82" s="56">
        <f t="shared" si="9"/>
        <v>71785240</v>
      </c>
      <c r="T82" s="56">
        <v>-4743677</v>
      </c>
      <c r="U82" s="56">
        <f t="shared" si="10"/>
        <v>67041563</v>
      </c>
    </row>
    <row r="83" spans="2:21" s="17" customFormat="1" outlineLevel="2" x14ac:dyDescent="0.25">
      <c r="B83" s="9">
        <v>2</v>
      </c>
      <c r="C83" s="17" t="s">
        <v>45</v>
      </c>
      <c r="D83" s="54" t="s">
        <v>265</v>
      </c>
      <c r="E83" s="54" t="s">
        <v>266</v>
      </c>
      <c r="F83" s="54" t="s">
        <v>267</v>
      </c>
      <c r="G83" s="55" t="s">
        <v>268</v>
      </c>
      <c r="H83" s="56">
        <v>3476180</v>
      </c>
      <c r="I83" s="56">
        <v>10329241</v>
      </c>
      <c r="J83" s="56">
        <v>0</v>
      </c>
      <c r="K83" s="56">
        <v>-8612793</v>
      </c>
      <c r="L83" s="56">
        <v>-2119236</v>
      </c>
      <c r="M83" s="56">
        <v>29252</v>
      </c>
      <c r="N83" s="56">
        <v>9252</v>
      </c>
      <c r="O83" s="56">
        <f t="shared" si="8"/>
        <v>3111896</v>
      </c>
      <c r="P83" s="56">
        <v>-189329</v>
      </c>
      <c r="Q83" s="56">
        <v>-175755</v>
      </c>
      <c r="R83" s="56">
        <v>1790472</v>
      </c>
      <c r="S83" s="56">
        <f t="shared" si="9"/>
        <v>4537284</v>
      </c>
      <c r="T83" s="56">
        <v>-1026726</v>
      </c>
      <c r="U83" s="56">
        <f t="shared" si="10"/>
        <v>3510558</v>
      </c>
    </row>
    <row r="84" spans="2:21" s="17" customFormat="1" outlineLevel="2" x14ac:dyDescent="0.25">
      <c r="B84" s="9">
        <v>2</v>
      </c>
      <c r="C84" s="17" t="s">
        <v>45</v>
      </c>
      <c r="D84" s="54" t="s">
        <v>269</v>
      </c>
      <c r="E84" s="54" t="s">
        <v>270</v>
      </c>
      <c r="F84" s="54" t="s">
        <v>271</v>
      </c>
      <c r="G84" s="55" t="s">
        <v>272</v>
      </c>
      <c r="H84" s="56">
        <v>1320896</v>
      </c>
      <c r="I84" s="56">
        <v>3924958</v>
      </c>
      <c r="J84" s="56">
        <v>0</v>
      </c>
      <c r="K84" s="56">
        <v>-3272733</v>
      </c>
      <c r="L84" s="56">
        <v>-805278</v>
      </c>
      <c r="M84" s="56">
        <v>11115</v>
      </c>
      <c r="N84" s="56">
        <v>3516</v>
      </c>
      <c r="O84" s="56">
        <f t="shared" si="8"/>
        <v>1182474</v>
      </c>
      <c r="P84" s="56">
        <v>-71942</v>
      </c>
      <c r="Q84" s="56">
        <v>-66784</v>
      </c>
      <c r="R84" s="56">
        <v>680353</v>
      </c>
      <c r="S84" s="56">
        <f t="shared" si="9"/>
        <v>1724101</v>
      </c>
      <c r="T84" s="56">
        <v>-389570</v>
      </c>
      <c r="U84" s="56">
        <f t="shared" si="10"/>
        <v>1334531</v>
      </c>
    </row>
    <row r="85" spans="2:21" s="58" customFormat="1" ht="14.25" outlineLevel="1" x14ac:dyDescent="0.2">
      <c r="B85" s="59"/>
      <c r="C85" s="58" t="s">
        <v>273</v>
      </c>
      <c r="D85" s="61"/>
      <c r="E85" s="61"/>
      <c r="F85" s="61"/>
      <c r="G85" s="62"/>
      <c r="H85" s="63">
        <f t="shared" ref="H85:U85" si="11">SUBTOTAL(9,H28:H84)</f>
        <v>463564850</v>
      </c>
      <c r="I85" s="63">
        <f t="shared" si="11"/>
        <v>1377452759</v>
      </c>
      <c r="J85" s="63">
        <f t="shared" si="11"/>
        <v>0</v>
      </c>
      <c r="K85" s="63">
        <f t="shared" si="11"/>
        <v>-1148556389</v>
      </c>
      <c r="L85" s="63">
        <f t="shared" si="11"/>
        <v>-282610056</v>
      </c>
      <c r="M85" s="63">
        <f t="shared" si="11"/>
        <v>3900877</v>
      </c>
      <c r="N85" s="63">
        <f t="shared" si="11"/>
        <v>1234002</v>
      </c>
      <c r="O85" s="63">
        <f t="shared" si="11"/>
        <v>414986043</v>
      </c>
      <c r="P85" s="63">
        <f t="shared" si="11"/>
        <v>-25247928</v>
      </c>
      <c r="Q85" s="63">
        <f t="shared" si="11"/>
        <v>-23437798</v>
      </c>
      <c r="R85" s="63">
        <f t="shared" si="11"/>
        <v>238767858</v>
      </c>
      <c r="S85" s="63">
        <f t="shared" si="11"/>
        <v>605068175</v>
      </c>
      <c r="T85" s="63">
        <f t="shared" si="11"/>
        <v>-48882546</v>
      </c>
      <c r="U85" s="63">
        <f t="shared" si="11"/>
        <v>556185629</v>
      </c>
    </row>
    <row r="86" spans="2:21" s="17" customFormat="1" outlineLevel="2" x14ac:dyDescent="0.25">
      <c r="B86" s="9">
        <v>3</v>
      </c>
      <c r="C86" s="17" t="s">
        <v>274</v>
      </c>
      <c r="D86" s="54" t="s">
        <v>275</v>
      </c>
      <c r="E86" s="54" t="s">
        <v>276</v>
      </c>
      <c r="F86" s="54"/>
      <c r="G86" s="55" t="s">
        <v>277</v>
      </c>
      <c r="H86" s="56">
        <v>6883974</v>
      </c>
      <c r="I86" s="56">
        <v>20455282</v>
      </c>
      <c r="J86" s="56">
        <v>0</v>
      </c>
      <c r="K86" s="56">
        <v>-17056153</v>
      </c>
      <c r="L86" s="56">
        <v>-4196782</v>
      </c>
      <c r="M86" s="56">
        <v>57928</v>
      </c>
      <c r="N86" s="56">
        <v>18327</v>
      </c>
      <c r="O86" s="56">
        <f t="shared" ref="O86:O135" si="12">SUM(H86:N86)</f>
        <v>6162576</v>
      </c>
      <c r="P86" s="56">
        <v>-374934</v>
      </c>
      <c r="Q86" s="56">
        <v>-348053</v>
      </c>
      <c r="R86" s="56">
        <v>3545721</v>
      </c>
      <c r="S86" s="56">
        <f t="shared" ref="S86:S135" si="13">SUM(O86:R86)</f>
        <v>8985310</v>
      </c>
      <c r="T86" s="56">
        <v>-716152</v>
      </c>
      <c r="U86" s="56">
        <f t="shared" ref="U86:U135" si="14">SUM(S86:T86)</f>
        <v>8269158</v>
      </c>
    </row>
    <row r="87" spans="2:21" s="17" customFormat="1" outlineLevel="2" x14ac:dyDescent="0.25">
      <c r="B87" s="9">
        <v>3</v>
      </c>
      <c r="C87" s="17" t="s">
        <v>274</v>
      </c>
      <c r="D87" s="54" t="s">
        <v>278</v>
      </c>
      <c r="E87" s="54" t="s">
        <v>279</v>
      </c>
      <c r="F87" s="54"/>
      <c r="G87" s="55" t="s">
        <v>280</v>
      </c>
      <c r="H87" s="56">
        <v>757615</v>
      </c>
      <c r="I87" s="56">
        <v>2251202</v>
      </c>
      <c r="J87" s="56">
        <v>0</v>
      </c>
      <c r="K87" s="56">
        <v>-1877112</v>
      </c>
      <c r="L87" s="56">
        <v>-461876</v>
      </c>
      <c r="M87" s="56">
        <v>6375</v>
      </c>
      <c r="N87" s="56">
        <v>2016</v>
      </c>
      <c r="O87" s="56">
        <f t="shared" si="12"/>
        <v>678220</v>
      </c>
      <c r="P87" s="56">
        <v>-41263</v>
      </c>
      <c r="Q87" s="56">
        <v>-38305</v>
      </c>
      <c r="R87" s="56">
        <v>390224</v>
      </c>
      <c r="S87" s="56">
        <f t="shared" si="13"/>
        <v>988876</v>
      </c>
      <c r="T87" s="56">
        <v>-50300</v>
      </c>
      <c r="U87" s="56">
        <f t="shared" si="14"/>
        <v>938576</v>
      </c>
    </row>
    <row r="88" spans="2:21" s="17" customFormat="1" outlineLevel="2" x14ac:dyDescent="0.25">
      <c r="B88" s="9">
        <v>3</v>
      </c>
      <c r="C88" s="17" t="s">
        <v>274</v>
      </c>
      <c r="D88" s="54" t="s">
        <v>281</v>
      </c>
      <c r="E88" s="54" t="s">
        <v>282</v>
      </c>
      <c r="F88" s="54"/>
      <c r="G88" s="55" t="s">
        <v>283</v>
      </c>
      <c r="H88" s="56">
        <v>1825419</v>
      </c>
      <c r="I88" s="56">
        <v>5424114</v>
      </c>
      <c r="J88" s="56">
        <v>0</v>
      </c>
      <c r="K88" s="56">
        <v>-4522769</v>
      </c>
      <c r="L88" s="56">
        <v>-1112858</v>
      </c>
      <c r="M88" s="56">
        <v>15361</v>
      </c>
      <c r="N88" s="56">
        <v>4860</v>
      </c>
      <c r="O88" s="56">
        <f t="shared" si="12"/>
        <v>1634127</v>
      </c>
      <c r="P88" s="56">
        <v>-99421</v>
      </c>
      <c r="Q88" s="56">
        <v>-92293</v>
      </c>
      <c r="R88" s="56">
        <v>940217</v>
      </c>
      <c r="S88" s="56">
        <f t="shared" si="13"/>
        <v>2382630</v>
      </c>
      <c r="T88" s="56">
        <v>146066</v>
      </c>
      <c r="U88" s="56">
        <f t="shared" si="14"/>
        <v>2528696</v>
      </c>
    </row>
    <row r="89" spans="2:21" s="17" customFormat="1" outlineLevel="2" x14ac:dyDescent="0.25">
      <c r="B89" s="9">
        <v>3</v>
      </c>
      <c r="C89" s="17" t="s">
        <v>274</v>
      </c>
      <c r="D89" s="54" t="s">
        <v>284</v>
      </c>
      <c r="E89" s="54" t="s">
        <v>285</v>
      </c>
      <c r="F89" s="54"/>
      <c r="G89" s="55" t="s">
        <v>286</v>
      </c>
      <c r="H89" s="56">
        <v>456965</v>
      </c>
      <c r="I89" s="56">
        <v>1357843</v>
      </c>
      <c r="J89" s="56">
        <v>0</v>
      </c>
      <c r="K89" s="56">
        <v>-1132205</v>
      </c>
      <c r="L89" s="56">
        <v>-278587</v>
      </c>
      <c r="M89" s="56">
        <v>3845</v>
      </c>
      <c r="N89" s="56">
        <v>1215</v>
      </c>
      <c r="O89" s="56">
        <f t="shared" si="12"/>
        <v>409076</v>
      </c>
      <c r="P89" s="56">
        <v>-24888</v>
      </c>
      <c r="Q89" s="56">
        <v>-23104</v>
      </c>
      <c r="R89" s="56">
        <v>235369</v>
      </c>
      <c r="S89" s="56">
        <f t="shared" si="13"/>
        <v>596453</v>
      </c>
      <c r="T89" s="56">
        <v>-35631</v>
      </c>
      <c r="U89" s="56">
        <f t="shared" si="14"/>
        <v>560822</v>
      </c>
    </row>
    <row r="90" spans="2:21" s="17" customFormat="1" outlineLevel="2" x14ac:dyDescent="0.25">
      <c r="B90" s="9">
        <v>3</v>
      </c>
      <c r="C90" s="17" t="s">
        <v>274</v>
      </c>
      <c r="D90" s="54" t="s">
        <v>287</v>
      </c>
      <c r="E90" s="54" t="s">
        <v>288</v>
      </c>
      <c r="F90" s="54"/>
      <c r="G90" s="55" t="s">
        <v>289</v>
      </c>
      <c r="H90" s="56">
        <v>5621782</v>
      </c>
      <c r="I90" s="56">
        <v>16704760</v>
      </c>
      <c r="J90" s="56">
        <v>0</v>
      </c>
      <c r="K90" s="56">
        <v>-13928869</v>
      </c>
      <c r="L90" s="56">
        <v>-3427292</v>
      </c>
      <c r="M90" s="56">
        <v>47307</v>
      </c>
      <c r="N90" s="56">
        <v>14966</v>
      </c>
      <c r="O90" s="56">
        <f t="shared" si="12"/>
        <v>5032654</v>
      </c>
      <c r="P90" s="56">
        <v>-306189</v>
      </c>
      <c r="Q90" s="56">
        <v>-284237</v>
      </c>
      <c r="R90" s="56">
        <v>2895605</v>
      </c>
      <c r="S90" s="56">
        <f t="shared" si="13"/>
        <v>7337833</v>
      </c>
      <c r="T90" s="56">
        <v>-665823</v>
      </c>
      <c r="U90" s="56">
        <f t="shared" si="14"/>
        <v>6672010</v>
      </c>
    </row>
    <row r="91" spans="2:21" s="17" customFormat="1" outlineLevel="2" x14ac:dyDescent="0.25">
      <c r="B91" s="9">
        <v>3</v>
      </c>
      <c r="C91" s="17" t="s">
        <v>274</v>
      </c>
      <c r="D91" s="54" t="s">
        <v>290</v>
      </c>
      <c r="E91" s="54" t="s">
        <v>291</v>
      </c>
      <c r="F91" s="54"/>
      <c r="G91" s="55" t="s">
        <v>292</v>
      </c>
      <c r="H91" s="56">
        <v>1910123</v>
      </c>
      <c r="I91" s="56">
        <v>5675805</v>
      </c>
      <c r="J91" s="56">
        <v>0</v>
      </c>
      <c r="K91" s="56">
        <v>-4732636</v>
      </c>
      <c r="L91" s="56">
        <v>-1164497</v>
      </c>
      <c r="M91" s="56">
        <v>16074</v>
      </c>
      <c r="N91" s="56">
        <v>5084</v>
      </c>
      <c r="O91" s="56">
        <f t="shared" si="12"/>
        <v>1709953</v>
      </c>
      <c r="P91" s="56">
        <v>-104034</v>
      </c>
      <c r="Q91" s="56">
        <v>-96576</v>
      </c>
      <c r="R91" s="56">
        <v>983845</v>
      </c>
      <c r="S91" s="56">
        <f t="shared" si="13"/>
        <v>2493188</v>
      </c>
      <c r="T91" s="56">
        <v>-58907</v>
      </c>
      <c r="U91" s="56">
        <f t="shared" si="14"/>
        <v>2434281</v>
      </c>
    </row>
    <row r="92" spans="2:21" s="17" customFormat="1" outlineLevel="2" x14ac:dyDescent="0.25">
      <c r="B92" s="9">
        <v>3</v>
      </c>
      <c r="C92" s="17" t="s">
        <v>274</v>
      </c>
      <c r="D92" s="54" t="s">
        <v>293</v>
      </c>
      <c r="E92" s="54" t="s">
        <v>294</v>
      </c>
      <c r="F92" s="54"/>
      <c r="G92" s="55" t="s">
        <v>295</v>
      </c>
      <c r="H92" s="56">
        <v>592442</v>
      </c>
      <c r="I92" s="56">
        <v>1760402</v>
      </c>
      <c r="J92" s="56">
        <v>0</v>
      </c>
      <c r="K92" s="56">
        <v>-1467870</v>
      </c>
      <c r="L92" s="56">
        <v>-361179</v>
      </c>
      <c r="M92" s="56">
        <v>4985</v>
      </c>
      <c r="N92" s="56">
        <v>1577</v>
      </c>
      <c r="O92" s="56">
        <f t="shared" si="12"/>
        <v>530357</v>
      </c>
      <c r="P92" s="56">
        <v>-32267</v>
      </c>
      <c r="Q92" s="56">
        <v>-29954</v>
      </c>
      <c r="R92" s="56">
        <v>305148</v>
      </c>
      <c r="S92" s="56">
        <f t="shared" si="13"/>
        <v>773284</v>
      </c>
      <c r="T92" s="56">
        <v>-40374</v>
      </c>
      <c r="U92" s="56">
        <f t="shared" si="14"/>
        <v>732910</v>
      </c>
    </row>
    <row r="93" spans="2:21" s="17" customFormat="1" outlineLevel="2" x14ac:dyDescent="0.25">
      <c r="B93" s="9">
        <v>3</v>
      </c>
      <c r="C93" s="17" t="s">
        <v>274</v>
      </c>
      <c r="D93" s="54" t="s">
        <v>296</v>
      </c>
      <c r="E93" s="54" t="s">
        <v>297</v>
      </c>
      <c r="F93" s="54"/>
      <c r="G93" s="55" t="s">
        <v>298</v>
      </c>
      <c r="H93" s="56">
        <v>2668253</v>
      </c>
      <c r="I93" s="56">
        <v>7928539</v>
      </c>
      <c r="J93" s="56">
        <v>0</v>
      </c>
      <c r="K93" s="56">
        <v>-6611025</v>
      </c>
      <c r="L93" s="56">
        <v>-1626687</v>
      </c>
      <c r="M93" s="56">
        <v>22453</v>
      </c>
      <c r="N93" s="56">
        <v>7104</v>
      </c>
      <c r="O93" s="56">
        <f t="shared" si="12"/>
        <v>2388637</v>
      </c>
      <c r="P93" s="56">
        <v>-145326</v>
      </c>
      <c r="Q93" s="56">
        <v>-134907</v>
      </c>
      <c r="R93" s="56">
        <v>1374334</v>
      </c>
      <c r="S93" s="56">
        <f t="shared" si="13"/>
        <v>3482738</v>
      </c>
      <c r="T93" s="56">
        <v>-329914</v>
      </c>
      <c r="U93" s="56">
        <f t="shared" si="14"/>
        <v>3152824</v>
      </c>
    </row>
    <row r="94" spans="2:21" s="17" customFormat="1" outlineLevel="2" x14ac:dyDescent="0.25">
      <c r="B94" s="9">
        <v>3</v>
      </c>
      <c r="C94" s="17" t="s">
        <v>274</v>
      </c>
      <c r="D94" s="54" t="s">
        <v>299</v>
      </c>
      <c r="E94" s="54" t="s">
        <v>300</v>
      </c>
      <c r="F94" s="54"/>
      <c r="G94" s="55" t="s">
        <v>301</v>
      </c>
      <c r="H94" s="56">
        <v>326572</v>
      </c>
      <c r="I94" s="56">
        <v>970388</v>
      </c>
      <c r="J94" s="56">
        <v>0</v>
      </c>
      <c r="K94" s="56">
        <v>-809135</v>
      </c>
      <c r="L94" s="56">
        <v>-199093</v>
      </c>
      <c r="M94" s="56">
        <v>2748</v>
      </c>
      <c r="N94" s="56">
        <v>870</v>
      </c>
      <c r="O94" s="56">
        <f t="shared" si="12"/>
        <v>292350</v>
      </c>
      <c r="P94" s="56">
        <v>-17787</v>
      </c>
      <c r="Q94" s="56">
        <v>-16511</v>
      </c>
      <c r="R94" s="56">
        <v>168207</v>
      </c>
      <c r="S94" s="56">
        <f t="shared" si="13"/>
        <v>426259</v>
      </c>
      <c r="T94" s="56">
        <v>-41376</v>
      </c>
      <c r="U94" s="56">
        <f t="shared" si="14"/>
        <v>384883</v>
      </c>
    </row>
    <row r="95" spans="2:21" s="17" customFormat="1" outlineLevel="2" x14ac:dyDescent="0.25">
      <c r="B95" s="9">
        <v>3</v>
      </c>
      <c r="C95" s="17" t="s">
        <v>274</v>
      </c>
      <c r="D95" s="54" t="s">
        <v>302</v>
      </c>
      <c r="E95" s="54" t="s">
        <v>303</v>
      </c>
      <c r="F95" s="54"/>
      <c r="G95" s="55" t="s">
        <v>304</v>
      </c>
      <c r="H95" s="56">
        <v>217137</v>
      </c>
      <c r="I95" s="56">
        <v>645210</v>
      </c>
      <c r="J95" s="56">
        <v>0</v>
      </c>
      <c r="K95" s="56">
        <v>-537993</v>
      </c>
      <c r="L95" s="56">
        <v>-132377</v>
      </c>
      <c r="M95" s="56">
        <v>1827</v>
      </c>
      <c r="N95" s="56">
        <v>577</v>
      </c>
      <c r="O95" s="56">
        <f t="shared" si="12"/>
        <v>194381</v>
      </c>
      <c r="P95" s="56">
        <v>-11826</v>
      </c>
      <c r="Q95" s="56">
        <v>-10978</v>
      </c>
      <c r="R95" s="56">
        <v>111841</v>
      </c>
      <c r="S95" s="56">
        <f t="shared" si="13"/>
        <v>283418</v>
      </c>
      <c r="T95" s="56">
        <v>-3366</v>
      </c>
      <c r="U95" s="56">
        <f t="shared" si="14"/>
        <v>280052</v>
      </c>
    </row>
    <row r="96" spans="2:21" s="17" customFormat="1" outlineLevel="2" x14ac:dyDescent="0.25">
      <c r="B96" s="9">
        <v>3</v>
      </c>
      <c r="C96" s="17" t="s">
        <v>274</v>
      </c>
      <c r="D96" s="54" t="s">
        <v>305</v>
      </c>
      <c r="E96" s="54" t="s">
        <v>306</v>
      </c>
      <c r="F96" s="54"/>
      <c r="G96" s="55" t="s">
        <v>307</v>
      </c>
      <c r="H96" s="56">
        <v>504827</v>
      </c>
      <c r="I96" s="56">
        <v>1500061</v>
      </c>
      <c r="J96" s="56">
        <v>0</v>
      </c>
      <c r="K96" s="56">
        <v>-1250790</v>
      </c>
      <c r="L96" s="56">
        <v>-307765</v>
      </c>
      <c r="M96" s="56">
        <v>4248</v>
      </c>
      <c r="N96" s="56">
        <v>1344</v>
      </c>
      <c r="O96" s="56">
        <f t="shared" si="12"/>
        <v>451925</v>
      </c>
      <c r="P96" s="56">
        <v>-27495</v>
      </c>
      <c r="Q96" s="56">
        <v>-25524</v>
      </c>
      <c r="R96" s="56">
        <v>260021</v>
      </c>
      <c r="S96" s="56">
        <f t="shared" si="13"/>
        <v>658927</v>
      </c>
      <c r="T96" s="56">
        <v>-56420</v>
      </c>
      <c r="U96" s="56">
        <f t="shared" si="14"/>
        <v>602507</v>
      </c>
    </row>
    <row r="97" spans="2:21" s="17" customFormat="1" outlineLevel="2" x14ac:dyDescent="0.25">
      <c r="B97" s="9">
        <v>3</v>
      </c>
      <c r="C97" s="17" t="s">
        <v>274</v>
      </c>
      <c r="D97" s="54" t="s">
        <v>308</v>
      </c>
      <c r="E97" s="54" t="s">
        <v>309</v>
      </c>
      <c r="F97" s="54"/>
      <c r="G97" s="55" t="s">
        <v>310</v>
      </c>
      <c r="H97" s="56">
        <v>790252</v>
      </c>
      <c r="I97" s="56">
        <v>2348182</v>
      </c>
      <c r="J97" s="56">
        <v>0</v>
      </c>
      <c r="K97" s="56">
        <v>-1957976</v>
      </c>
      <c r="L97" s="56">
        <v>-481773</v>
      </c>
      <c r="M97" s="56">
        <v>6650</v>
      </c>
      <c r="N97" s="56">
        <v>2104</v>
      </c>
      <c r="O97" s="56">
        <f t="shared" si="12"/>
        <v>707439</v>
      </c>
      <c r="P97" s="56">
        <v>-43041</v>
      </c>
      <c r="Q97" s="56">
        <v>-39955</v>
      </c>
      <c r="R97" s="56">
        <v>407034</v>
      </c>
      <c r="S97" s="56">
        <f t="shared" si="13"/>
        <v>1031477</v>
      </c>
      <c r="T97" s="56">
        <v>-138012</v>
      </c>
      <c r="U97" s="56">
        <f t="shared" si="14"/>
        <v>893465</v>
      </c>
    </row>
    <row r="98" spans="2:21" s="17" customFormat="1" outlineLevel="2" x14ac:dyDescent="0.25">
      <c r="B98" s="9">
        <v>3</v>
      </c>
      <c r="C98" s="17" t="s">
        <v>274</v>
      </c>
      <c r="D98" s="54" t="s">
        <v>311</v>
      </c>
      <c r="E98" s="54" t="s">
        <v>312</v>
      </c>
      <c r="F98" s="54"/>
      <c r="G98" s="55" t="s">
        <v>4091</v>
      </c>
      <c r="H98" s="56">
        <v>2598119</v>
      </c>
      <c r="I98" s="56">
        <v>7720140</v>
      </c>
      <c r="J98" s="56">
        <v>0</v>
      </c>
      <c r="K98" s="56">
        <v>-6437256</v>
      </c>
      <c r="L98" s="56">
        <v>-1583930</v>
      </c>
      <c r="M98" s="56">
        <v>21863</v>
      </c>
      <c r="N98" s="56">
        <v>6916</v>
      </c>
      <c r="O98" s="56">
        <f t="shared" si="12"/>
        <v>2325852</v>
      </c>
      <c r="P98" s="56">
        <v>-141506</v>
      </c>
      <c r="Q98" s="56">
        <v>-131361</v>
      </c>
      <c r="R98" s="56">
        <v>1338210</v>
      </c>
      <c r="S98" s="56">
        <f t="shared" si="13"/>
        <v>3391195</v>
      </c>
      <c r="T98" s="56">
        <v>-119865</v>
      </c>
      <c r="U98" s="56">
        <f t="shared" si="14"/>
        <v>3271330</v>
      </c>
    </row>
    <row r="99" spans="2:21" s="17" customFormat="1" outlineLevel="2" x14ac:dyDescent="0.25">
      <c r="B99" s="9">
        <v>3</v>
      </c>
      <c r="C99" s="17" t="s">
        <v>274</v>
      </c>
      <c r="D99" s="54" t="s">
        <v>313</v>
      </c>
      <c r="E99" s="54" t="s">
        <v>314</v>
      </c>
      <c r="F99" s="54"/>
      <c r="G99" s="55" t="s">
        <v>4092</v>
      </c>
      <c r="H99" s="56">
        <v>7939661</v>
      </c>
      <c r="I99" s="56">
        <v>23592184</v>
      </c>
      <c r="J99" s="56">
        <v>0</v>
      </c>
      <c r="K99" s="56">
        <v>-19671785</v>
      </c>
      <c r="L99" s="56">
        <v>-4840375</v>
      </c>
      <c r="M99" s="56">
        <v>66812</v>
      </c>
      <c r="N99" s="56">
        <v>21134</v>
      </c>
      <c r="O99" s="56">
        <f t="shared" si="12"/>
        <v>7107631</v>
      </c>
      <c r="P99" s="56">
        <v>-432431</v>
      </c>
      <c r="Q99" s="56">
        <v>-401429</v>
      </c>
      <c r="R99" s="56">
        <v>4089473</v>
      </c>
      <c r="S99" s="56">
        <f t="shared" si="13"/>
        <v>10363244</v>
      </c>
      <c r="T99" s="56">
        <v>-477389</v>
      </c>
      <c r="U99" s="56">
        <f t="shared" si="14"/>
        <v>9885855</v>
      </c>
    </row>
    <row r="100" spans="2:21" s="17" customFormat="1" outlineLevel="2" x14ac:dyDescent="0.25">
      <c r="B100" s="9">
        <v>3</v>
      </c>
      <c r="C100" s="17" t="s">
        <v>274</v>
      </c>
      <c r="D100" s="54" t="s">
        <v>315</v>
      </c>
      <c r="E100" s="54" t="s">
        <v>316</v>
      </c>
      <c r="F100" s="54"/>
      <c r="G100" s="55" t="s">
        <v>317</v>
      </c>
      <c r="H100" s="56">
        <v>1469882</v>
      </c>
      <c r="I100" s="56">
        <v>4367657</v>
      </c>
      <c r="J100" s="56">
        <v>0</v>
      </c>
      <c r="K100" s="56">
        <v>-3641868</v>
      </c>
      <c r="L100" s="56">
        <v>-896106</v>
      </c>
      <c r="M100" s="56">
        <v>12369</v>
      </c>
      <c r="N100" s="56">
        <v>3914</v>
      </c>
      <c r="O100" s="56">
        <f t="shared" si="12"/>
        <v>1315848</v>
      </c>
      <c r="P100" s="56">
        <v>-80057</v>
      </c>
      <c r="Q100" s="56">
        <v>-74317</v>
      </c>
      <c r="R100" s="56">
        <v>757090</v>
      </c>
      <c r="S100" s="56">
        <f t="shared" si="13"/>
        <v>1918564</v>
      </c>
      <c r="T100" s="56">
        <v>7033</v>
      </c>
      <c r="U100" s="56">
        <f t="shared" si="14"/>
        <v>1925597</v>
      </c>
    </row>
    <row r="101" spans="2:21" s="17" customFormat="1" outlineLevel="2" x14ac:dyDescent="0.25">
      <c r="B101" s="9">
        <v>3</v>
      </c>
      <c r="C101" s="17" t="s">
        <v>274</v>
      </c>
      <c r="D101" s="54" t="s">
        <v>318</v>
      </c>
      <c r="E101" s="54" t="s">
        <v>319</v>
      </c>
      <c r="F101" s="54"/>
      <c r="G101" s="55" t="s">
        <v>320</v>
      </c>
      <c r="H101" s="56">
        <v>2808749</v>
      </c>
      <c r="I101" s="56">
        <v>8346014</v>
      </c>
      <c r="J101" s="56">
        <v>0</v>
      </c>
      <c r="K101" s="56">
        <v>-6959126</v>
      </c>
      <c r="L101" s="56">
        <v>-1712340</v>
      </c>
      <c r="M101" s="56">
        <v>23636</v>
      </c>
      <c r="N101" s="56">
        <v>7475</v>
      </c>
      <c r="O101" s="56">
        <f t="shared" si="12"/>
        <v>2514408</v>
      </c>
      <c r="P101" s="56">
        <v>-152978</v>
      </c>
      <c r="Q101" s="56">
        <v>-142010</v>
      </c>
      <c r="R101" s="56">
        <v>1446699</v>
      </c>
      <c r="S101" s="56">
        <f t="shared" si="13"/>
        <v>3666119</v>
      </c>
      <c r="T101" s="56">
        <v>-295883</v>
      </c>
      <c r="U101" s="56">
        <f t="shared" si="14"/>
        <v>3370236</v>
      </c>
    </row>
    <row r="102" spans="2:21" s="17" customFormat="1" outlineLevel="2" x14ac:dyDescent="0.25">
      <c r="B102" s="9">
        <v>3</v>
      </c>
      <c r="C102" s="17" t="s">
        <v>274</v>
      </c>
      <c r="D102" s="54" t="s">
        <v>321</v>
      </c>
      <c r="E102" s="54" t="s">
        <v>322</v>
      </c>
      <c r="F102" s="54"/>
      <c r="G102" s="55" t="s">
        <v>323</v>
      </c>
      <c r="H102" s="56">
        <v>236528</v>
      </c>
      <c r="I102" s="56">
        <v>702827</v>
      </c>
      <c r="J102" s="56">
        <v>0</v>
      </c>
      <c r="K102" s="56">
        <v>-586036</v>
      </c>
      <c r="L102" s="56">
        <v>-144198</v>
      </c>
      <c r="M102" s="56">
        <v>1990</v>
      </c>
      <c r="N102" s="56">
        <v>630</v>
      </c>
      <c r="O102" s="56">
        <f t="shared" si="12"/>
        <v>211741</v>
      </c>
      <c r="P102" s="56">
        <v>-12882</v>
      </c>
      <c r="Q102" s="56">
        <v>-11959</v>
      </c>
      <c r="R102" s="56">
        <v>121828</v>
      </c>
      <c r="S102" s="56">
        <f t="shared" si="13"/>
        <v>308728</v>
      </c>
      <c r="T102" s="56">
        <v>-26964</v>
      </c>
      <c r="U102" s="56">
        <f t="shared" si="14"/>
        <v>281764</v>
      </c>
    </row>
    <row r="103" spans="2:21" s="17" customFormat="1" outlineLevel="2" x14ac:dyDescent="0.25">
      <c r="B103" s="9">
        <v>3</v>
      </c>
      <c r="C103" s="17" t="s">
        <v>274</v>
      </c>
      <c r="D103" s="54" t="s">
        <v>324</v>
      </c>
      <c r="E103" s="54" t="s">
        <v>325</v>
      </c>
      <c r="F103" s="54"/>
      <c r="G103" s="55" t="s">
        <v>326</v>
      </c>
      <c r="H103" s="56">
        <v>435830</v>
      </c>
      <c r="I103" s="56">
        <v>1295040</v>
      </c>
      <c r="J103" s="56">
        <v>0</v>
      </c>
      <c r="K103" s="56">
        <v>-1079838</v>
      </c>
      <c r="L103" s="56">
        <v>-265701</v>
      </c>
      <c r="M103" s="56">
        <v>3667</v>
      </c>
      <c r="N103" s="56">
        <v>1160</v>
      </c>
      <c r="O103" s="56">
        <f t="shared" si="12"/>
        <v>390158</v>
      </c>
      <c r="P103" s="56">
        <v>-23737</v>
      </c>
      <c r="Q103" s="56">
        <v>-22036</v>
      </c>
      <c r="R103" s="56">
        <v>224482</v>
      </c>
      <c r="S103" s="56">
        <f t="shared" si="13"/>
        <v>568867</v>
      </c>
      <c r="T103" s="56">
        <v>-56908</v>
      </c>
      <c r="U103" s="56">
        <f t="shared" si="14"/>
        <v>511959</v>
      </c>
    </row>
    <row r="104" spans="2:21" s="17" customFormat="1" outlineLevel="2" x14ac:dyDescent="0.25">
      <c r="B104" s="9">
        <v>3</v>
      </c>
      <c r="C104" s="17" t="s">
        <v>274</v>
      </c>
      <c r="D104" s="54" t="s">
        <v>327</v>
      </c>
      <c r="E104" s="54" t="s">
        <v>328</v>
      </c>
      <c r="F104" s="54"/>
      <c r="G104" s="55" t="s">
        <v>329</v>
      </c>
      <c r="H104" s="56">
        <v>520575</v>
      </c>
      <c r="I104" s="56">
        <v>1546856</v>
      </c>
      <c r="J104" s="56">
        <v>0</v>
      </c>
      <c r="K104" s="56">
        <v>-1289809</v>
      </c>
      <c r="L104" s="56">
        <v>-317366</v>
      </c>
      <c r="M104" s="56">
        <v>4381</v>
      </c>
      <c r="N104" s="56">
        <v>1385</v>
      </c>
      <c r="O104" s="56">
        <f t="shared" si="12"/>
        <v>466022</v>
      </c>
      <c r="P104" s="56">
        <v>-28353</v>
      </c>
      <c r="Q104" s="56">
        <v>-26320</v>
      </c>
      <c r="R104" s="56">
        <v>268132</v>
      </c>
      <c r="S104" s="56">
        <f t="shared" si="13"/>
        <v>679481</v>
      </c>
      <c r="T104" s="56">
        <v>48139</v>
      </c>
      <c r="U104" s="56">
        <f t="shared" si="14"/>
        <v>727620</v>
      </c>
    </row>
    <row r="105" spans="2:21" s="17" customFormat="1" outlineLevel="2" x14ac:dyDescent="0.25">
      <c r="B105" s="9">
        <v>3</v>
      </c>
      <c r="C105" s="17" t="s">
        <v>274</v>
      </c>
      <c r="D105" s="54" t="s">
        <v>330</v>
      </c>
      <c r="E105" s="54" t="s">
        <v>331</v>
      </c>
      <c r="F105" s="54"/>
      <c r="G105" s="55" t="s">
        <v>332</v>
      </c>
      <c r="H105" s="56">
        <v>334943</v>
      </c>
      <c r="I105" s="56">
        <v>995261</v>
      </c>
      <c r="J105" s="56">
        <v>0</v>
      </c>
      <c r="K105" s="56">
        <v>-829875</v>
      </c>
      <c r="L105" s="56">
        <v>-204196</v>
      </c>
      <c r="M105" s="56">
        <v>2819</v>
      </c>
      <c r="N105" s="56">
        <v>891</v>
      </c>
      <c r="O105" s="56">
        <f t="shared" si="12"/>
        <v>299843</v>
      </c>
      <c r="P105" s="56">
        <v>-18243</v>
      </c>
      <c r="Q105" s="56">
        <v>-16935</v>
      </c>
      <c r="R105" s="56">
        <v>172519</v>
      </c>
      <c r="S105" s="56">
        <f t="shared" si="13"/>
        <v>437184</v>
      </c>
      <c r="T105" s="56">
        <v>-44623</v>
      </c>
      <c r="U105" s="56">
        <f t="shared" si="14"/>
        <v>392561</v>
      </c>
    </row>
    <row r="106" spans="2:21" s="17" customFormat="1" outlineLevel="2" x14ac:dyDescent="0.25">
      <c r="B106" s="9">
        <v>3</v>
      </c>
      <c r="C106" s="17" t="s">
        <v>274</v>
      </c>
      <c r="D106" s="54" t="s">
        <v>333</v>
      </c>
      <c r="E106" s="54" t="s">
        <v>334</v>
      </c>
      <c r="F106" s="54"/>
      <c r="G106" s="55" t="s">
        <v>4093</v>
      </c>
      <c r="H106" s="56">
        <v>9346029</v>
      </c>
      <c r="I106" s="56">
        <v>27771118</v>
      </c>
      <c r="J106" s="56">
        <v>0</v>
      </c>
      <c r="K106" s="56">
        <v>-23156289</v>
      </c>
      <c r="L106" s="56">
        <v>-5697761</v>
      </c>
      <c r="M106" s="56">
        <v>78646</v>
      </c>
      <c r="N106" s="56">
        <v>24879</v>
      </c>
      <c r="O106" s="56">
        <f t="shared" si="12"/>
        <v>8366622</v>
      </c>
      <c r="P106" s="56">
        <v>-509029</v>
      </c>
      <c r="Q106" s="56">
        <v>-472534</v>
      </c>
      <c r="R106" s="56">
        <v>4813850</v>
      </c>
      <c r="S106" s="56">
        <f t="shared" si="13"/>
        <v>12198909</v>
      </c>
      <c r="T106" s="56">
        <v>-1210150</v>
      </c>
      <c r="U106" s="56">
        <f t="shared" si="14"/>
        <v>10988759</v>
      </c>
    </row>
    <row r="107" spans="2:21" s="17" customFormat="1" outlineLevel="2" x14ac:dyDescent="0.25">
      <c r="B107" s="9">
        <v>3</v>
      </c>
      <c r="C107" s="17" t="s">
        <v>274</v>
      </c>
      <c r="D107" s="54" t="s">
        <v>335</v>
      </c>
      <c r="E107" s="54" t="s">
        <v>336</v>
      </c>
      <c r="F107" s="54"/>
      <c r="G107" s="55" t="s">
        <v>4094</v>
      </c>
      <c r="H107" s="56">
        <v>470191</v>
      </c>
      <c r="I107" s="56">
        <v>1397142</v>
      </c>
      <c r="J107" s="56">
        <v>0</v>
      </c>
      <c r="K107" s="56">
        <v>-1164974</v>
      </c>
      <c r="L107" s="56">
        <v>-286650</v>
      </c>
      <c r="M107" s="56">
        <v>3957</v>
      </c>
      <c r="N107" s="56">
        <v>1252</v>
      </c>
      <c r="O107" s="56">
        <f t="shared" si="12"/>
        <v>420918</v>
      </c>
      <c r="P107" s="56">
        <v>-25609</v>
      </c>
      <c r="Q107" s="56">
        <v>-23773</v>
      </c>
      <c r="R107" s="56">
        <v>242181</v>
      </c>
      <c r="S107" s="56">
        <f t="shared" si="13"/>
        <v>613717</v>
      </c>
      <c r="T107" s="56">
        <v>-117122</v>
      </c>
      <c r="U107" s="56">
        <f t="shared" si="14"/>
        <v>496595</v>
      </c>
    </row>
    <row r="108" spans="2:21" s="17" customFormat="1" outlineLevel="2" x14ac:dyDescent="0.25">
      <c r="B108" s="9">
        <v>3</v>
      </c>
      <c r="C108" s="17" t="s">
        <v>274</v>
      </c>
      <c r="D108" s="54" t="s">
        <v>337</v>
      </c>
      <c r="E108" s="54" t="s">
        <v>338</v>
      </c>
      <c r="F108" s="54"/>
      <c r="G108" s="55" t="s">
        <v>339</v>
      </c>
      <c r="H108" s="56">
        <v>689099</v>
      </c>
      <c r="I108" s="56">
        <v>2047612</v>
      </c>
      <c r="J108" s="56">
        <v>0</v>
      </c>
      <c r="K108" s="56">
        <v>-1707353</v>
      </c>
      <c r="L108" s="56">
        <v>-420106</v>
      </c>
      <c r="M108" s="56">
        <v>5799</v>
      </c>
      <c r="N108" s="56">
        <v>1836</v>
      </c>
      <c r="O108" s="56">
        <f t="shared" si="12"/>
        <v>616887</v>
      </c>
      <c r="P108" s="56">
        <v>-37532</v>
      </c>
      <c r="Q108" s="56">
        <v>-34841</v>
      </c>
      <c r="R108" s="56">
        <v>354933</v>
      </c>
      <c r="S108" s="56">
        <f t="shared" si="13"/>
        <v>899447</v>
      </c>
      <c r="T108" s="56">
        <v>-76096</v>
      </c>
      <c r="U108" s="56">
        <f t="shared" si="14"/>
        <v>823351</v>
      </c>
    </row>
    <row r="109" spans="2:21" s="17" customFormat="1" outlineLevel="2" x14ac:dyDescent="0.25">
      <c r="B109" s="9">
        <v>3</v>
      </c>
      <c r="C109" s="17" t="s">
        <v>274</v>
      </c>
      <c r="D109" s="54" t="s">
        <v>340</v>
      </c>
      <c r="E109" s="54" t="s">
        <v>341</v>
      </c>
      <c r="F109" s="54"/>
      <c r="G109" s="55" t="s">
        <v>342</v>
      </c>
      <c r="H109" s="56">
        <v>1261377</v>
      </c>
      <c r="I109" s="56">
        <v>3748099</v>
      </c>
      <c r="J109" s="56">
        <v>0</v>
      </c>
      <c r="K109" s="56">
        <v>-3125264</v>
      </c>
      <c r="L109" s="56">
        <v>-768992</v>
      </c>
      <c r="M109" s="56">
        <v>10614</v>
      </c>
      <c r="N109" s="56">
        <v>3358</v>
      </c>
      <c r="O109" s="56">
        <f t="shared" si="12"/>
        <v>1129192</v>
      </c>
      <c r="P109" s="56">
        <v>-68701</v>
      </c>
      <c r="Q109" s="56">
        <v>-63775</v>
      </c>
      <c r="R109" s="56">
        <v>649696</v>
      </c>
      <c r="S109" s="56">
        <f t="shared" si="13"/>
        <v>1646412</v>
      </c>
      <c r="T109" s="56">
        <v>-123878</v>
      </c>
      <c r="U109" s="56">
        <f t="shared" si="14"/>
        <v>1522534</v>
      </c>
    </row>
    <row r="110" spans="2:21" s="17" customFormat="1" outlineLevel="2" x14ac:dyDescent="0.25">
      <c r="B110" s="9">
        <v>3</v>
      </c>
      <c r="C110" s="17" t="s">
        <v>274</v>
      </c>
      <c r="D110" s="54" t="s">
        <v>343</v>
      </c>
      <c r="E110" s="54" t="s">
        <v>344</v>
      </c>
      <c r="F110" s="54"/>
      <c r="G110" s="55" t="s">
        <v>345</v>
      </c>
      <c r="H110" s="56">
        <v>910584</v>
      </c>
      <c r="I110" s="56">
        <v>2705742</v>
      </c>
      <c r="J110" s="56">
        <v>0</v>
      </c>
      <c r="K110" s="56">
        <v>-2256119</v>
      </c>
      <c r="L110" s="56">
        <v>-555133</v>
      </c>
      <c r="M110" s="56">
        <v>7663</v>
      </c>
      <c r="N110" s="56">
        <v>2424</v>
      </c>
      <c r="O110" s="56">
        <f t="shared" si="12"/>
        <v>815161</v>
      </c>
      <c r="P110" s="56">
        <v>-49595</v>
      </c>
      <c r="Q110" s="56">
        <v>-46039</v>
      </c>
      <c r="R110" s="56">
        <v>469014</v>
      </c>
      <c r="S110" s="56">
        <f t="shared" si="13"/>
        <v>1188541</v>
      </c>
      <c r="T110" s="56">
        <v>-78897</v>
      </c>
      <c r="U110" s="56">
        <f t="shared" si="14"/>
        <v>1109644</v>
      </c>
    </row>
    <row r="111" spans="2:21" s="17" customFormat="1" outlineLevel="2" x14ac:dyDescent="0.25">
      <c r="B111" s="9">
        <v>3</v>
      </c>
      <c r="C111" s="17" t="s">
        <v>274</v>
      </c>
      <c r="D111" s="54" t="s">
        <v>346</v>
      </c>
      <c r="E111" s="54" t="s">
        <v>347</v>
      </c>
      <c r="F111" s="54"/>
      <c r="G111" s="55" t="s">
        <v>348</v>
      </c>
      <c r="H111" s="56">
        <v>6115788</v>
      </c>
      <c r="I111" s="56">
        <v>18172665</v>
      </c>
      <c r="J111" s="56">
        <v>0</v>
      </c>
      <c r="K111" s="56">
        <v>-15152847</v>
      </c>
      <c r="L111" s="56">
        <v>-3728460</v>
      </c>
      <c r="M111" s="56">
        <v>51464</v>
      </c>
      <c r="N111" s="56">
        <v>16282</v>
      </c>
      <c r="O111" s="56">
        <f t="shared" si="12"/>
        <v>5474892</v>
      </c>
      <c r="P111" s="56">
        <v>-333095</v>
      </c>
      <c r="Q111" s="56">
        <v>-309214</v>
      </c>
      <c r="R111" s="56">
        <v>3150052</v>
      </c>
      <c r="S111" s="56">
        <f t="shared" si="13"/>
        <v>7982635</v>
      </c>
      <c r="T111" s="56">
        <v>-1439110</v>
      </c>
      <c r="U111" s="56">
        <f t="shared" si="14"/>
        <v>6543525</v>
      </c>
    </row>
    <row r="112" spans="2:21" s="17" customFormat="1" outlineLevel="2" x14ac:dyDescent="0.25">
      <c r="B112" s="9">
        <v>3</v>
      </c>
      <c r="C112" s="17" t="s">
        <v>274</v>
      </c>
      <c r="D112" s="54" t="s">
        <v>349</v>
      </c>
      <c r="E112" s="54" t="s">
        <v>350</v>
      </c>
      <c r="F112" s="54"/>
      <c r="G112" s="55" t="s">
        <v>4095</v>
      </c>
      <c r="H112" s="56">
        <v>1163515</v>
      </c>
      <c r="I112" s="56">
        <v>3457310</v>
      </c>
      <c r="J112" s="56">
        <v>0</v>
      </c>
      <c r="K112" s="56">
        <v>-2882796</v>
      </c>
      <c r="L112" s="56">
        <v>-709331</v>
      </c>
      <c r="M112" s="56">
        <v>9791</v>
      </c>
      <c r="N112" s="56">
        <v>3096</v>
      </c>
      <c r="O112" s="56">
        <f t="shared" si="12"/>
        <v>1041585</v>
      </c>
      <c r="P112" s="56">
        <v>-63371</v>
      </c>
      <c r="Q112" s="56">
        <v>-58827</v>
      </c>
      <c r="R112" s="56">
        <v>599291</v>
      </c>
      <c r="S112" s="56">
        <f t="shared" si="13"/>
        <v>1518678</v>
      </c>
      <c r="T112" s="56">
        <v>-155131</v>
      </c>
      <c r="U112" s="56">
        <f t="shared" si="14"/>
        <v>1363547</v>
      </c>
    </row>
    <row r="113" spans="2:21" s="17" customFormat="1" outlineLevel="2" x14ac:dyDescent="0.25">
      <c r="B113" s="9">
        <v>3</v>
      </c>
      <c r="C113" s="17" t="s">
        <v>274</v>
      </c>
      <c r="D113" s="54" t="s">
        <v>351</v>
      </c>
      <c r="E113" s="54" t="s">
        <v>352</v>
      </c>
      <c r="F113" s="54"/>
      <c r="G113" s="55" t="s">
        <v>353</v>
      </c>
      <c r="H113" s="56">
        <v>908087</v>
      </c>
      <c r="I113" s="56">
        <v>2698321</v>
      </c>
      <c r="J113" s="56">
        <v>0</v>
      </c>
      <c r="K113" s="56">
        <v>-2249931</v>
      </c>
      <c r="L113" s="56">
        <v>-553611</v>
      </c>
      <c r="M113" s="56">
        <v>7642</v>
      </c>
      <c r="N113" s="56">
        <v>2418</v>
      </c>
      <c r="O113" s="56">
        <f t="shared" si="12"/>
        <v>812926</v>
      </c>
      <c r="P113" s="56">
        <v>-49459</v>
      </c>
      <c r="Q113" s="56">
        <v>-45913</v>
      </c>
      <c r="R113" s="56">
        <v>467727</v>
      </c>
      <c r="S113" s="56">
        <f t="shared" si="13"/>
        <v>1185281</v>
      </c>
      <c r="T113" s="56">
        <v>-97184</v>
      </c>
      <c r="U113" s="56">
        <f t="shared" si="14"/>
        <v>1088097</v>
      </c>
    </row>
    <row r="114" spans="2:21" s="17" customFormat="1" outlineLevel="2" x14ac:dyDescent="0.25">
      <c r="B114" s="9">
        <v>3</v>
      </c>
      <c r="C114" s="17" t="s">
        <v>274</v>
      </c>
      <c r="D114" s="54" t="s">
        <v>354</v>
      </c>
      <c r="E114" s="54" t="s">
        <v>355</v>
      </c>
      <c r="F114" s="54"/>
      <c r="G114" s="55" t="s">
        <v>356</v>
      </c>
      <c r="H114" s="56">
        <v>947667</v>
      </c>
      <c r="I114" s="56">
        <v>2815930</v>
      </c>
      <c r="J114" s="56">
        <v>0</v>
      </c>
      <c r="K114" s="56">
        <v>-2347997</v>
      </c>
      <c r="L114" s="56">
        <v>-577740</v>
      </c>
      <c r="M114" s="56">
        <v>7975</v>
      </c>
      <c r="N114" s="56">
        <v>2522</v>
      </c>
      <c r="O114" s="56">
        <f t="shared" si="12"/>
        <v>848357</v>
      </c>
      <c r="P114" s="56">
        <v>-51614</v>
      </c>
      <c r="Q114" s="56">
        <v>-47914</v>
      </c>
      <c r="R114" s="56">
        <v>488114</v>
      </c>
      <c r="S114" s="56">
        <f t="shared" si="13"/>
        <v>1236943</v>
      </c>
      <c r="T114" s="56">
        <v>-104084</v>
      </c>
      <c r="U114" s="56">
        <f t="shared" si="14"/>
        <v>1132859</v>
      </c>
    </row>
    <row r="115" spans="2:21" s="17" customFormat="1" outlineLevel="2" x14ac:dyDescent="0.25">
      <c r="B115" s="9">
        <v>3</v>
      </c>
      <c r="C115" s="17" t="s">
        <v>274</v>
      </c>
      <c r="D115" s="54" t="s">
        <v>357</v>
      </c>
      <c r="E115" s="54" t="s">
        <v>358</v>
      </c>
      <c r="F115" s="54"/>
      <c r="G115" s="55" t="s">
        <v>359</v>
      </c>
      <c r="H115" s="56">
        <v>800055</v>
      </c>
      <c r="I115" s="56">
        <v>2377311</v>
      </c>
      <c r="J115" s="56">
        <v>0</v>
      </c>
      <c r="K115" s="56">
        <v>-1982265</v>
      </c>
      <c r="L115" s="56">
        <v>-487750</v>
      </c>
      <c r="M115" s="56">
        <v>6732</v>
      </c>
      <c r="N115" s="56">
        <v>2131</v>
      </c>
      <c r="O115" s="56">
        <f t="shared" si="12"/>
        <v>716214</v>
      </c>
      <c r="P115" s="56">
        <v>-43575</v>
      </c>
      <c r="Q115" s="56">
        <v>-40451</v>
      </c>
      <c r="R115" s="56">
        <v>412083</v>
      </c>
      <c r="S115" s="56">
        <f t="shared" si="13"/>
        <v>1044271</v>
      </c>
      <c r="T115" s="56">
        <v>-54279</v>
      </c>
      <c r="U115" s="56">
        <f t="shared" si="14"/>
        <v>989992</v>
      </c>
    </row>
    <row r="116" spans="2:21" s="17" customFormat="1" outlineLevel="2" x14ac:dyDescent="0.25">
      <c r="B116" s="9">
        <v>3</v>
      </c>
      <c r="C116" s="17" t="s">
        <v>274</v>
      </c>
      <c r="D116" s="54" t="s">
        <v>360</v>
      </c>
      <c r="E116" s="54" t="s">
        <v>361</v>
      </c>
      <c r="F116" s="54"/>
      <c r="G116" s="55" t="s">
        <v>4096</v>
      </c>
      <c r="H116" s="56">
        <v>444488</v>
      </c>
      <c r="I116" s="56">
        <v>1320766</v>
      </c>
      <c r="J116" s="56">
        <v>0</v>
      </c>
      <c r="K116" s="56">
        <v>-1101290</v>
      </c>
      <c r="L116" s="56">
        <v>-270980</v>
      </c>
      <c r="M116" s="56">
        <v>3740</v>
      </c>
      <c r="N116" s="56">
        <v>1184</v>
      </c>
      <c r="O116" s="56">
        <f t="shared" si="12"/>
        <v>397908</v>
      </c>
      <c r="P116" s="56">
        <v>-24209</v>
      </c>
      <c r="Q116" s="56">
        <v>-22473</v>
      </c>
      <c r="R116" s="56">
        <v>228942</v>
      </c>
      <c r="S116" s="56">
        <f t="shared" si="13"/>
        <v>580168</v>
      </c>
      <c r="T116" s="56">
        <v>-50868</v>
      </c>
      <c r="U116" s="56">
        <f t="shared" si="14"/>
        <v>529300</v>
      </c>
    </row>
    <row r="117" spans="2:21" s="17" customFormat="1" outlineLevel="2" x14ac:dyDescent="0.25">
      <c r="B117" s="9">
        <v>3</v>
      </c>
      <c r="C117" s="17" t="s">
        <v>274</v>
      </c>
      <c r="D117" s="54" t="s">
        <v>362</v>
      </c>
      <c r="E117" s="54" t="s">
        <v>363</v>
      </c>
      <c r="F117" s="54"/>
      <c r="G117" s="55" t="s">
        <v>364</v>
      </c>
      <c r="H117" s="56">
        <v>814405</v>
      </c>
      <c r="I117" s="56">
        <v>2419950</v>
      </c>
      <c r="J117" s="56">
        <v>0</v>
      </c>
      <c r="K117" s="56">
        <v>-2017818</v>
      </c>
      <c r="L117" s="56">
        <v>-496498</v>
      </c>
      <c r="M117" s="56">
        <v>6853</v>
      </c>
      <c r="N117" s="56">
        <v>2168</v>
      </c>
      <c r="O117" s="56">
        <f t="shared" si="12"/>
        <v>729060</v>
      </c>
      <c r="P117" s="56">
        <v>-44356</v>
      </c>
      <c r="Q117" s="56">
        <v>-41176</v>
      </c>
      <c r="R117" s="56">
        <v>419474</v>
      </c>
      <c r="S117" s="56">
        <f t="shared" si="13"/>
        <v>1063002</v>
      </c>
      <c r="T117" s="56">
        <v>-153009</v>
      </c>
      <c r="U117" s="56">
        <f t="shared" si="14"/>
        <v>909993</v>
      </c>
    </row>
    <row r="118" spans="2:21" s="17" customFormat="1" outlineLevel="2" x14ac:dyDescent="0.25">
      <c r="B118" s="9">
        <v>3</v>
      </c>
      <c r="C118" s="17" t="s">
        <v>274</v>
      </c>
      <c r="D118" s="54" t="s">
        <v>365</v>
      </c>
      <c r="E118" s="54" t="s">
        <v>366</v>
      </c>
      <c r="F118" s="54"/>
      <c r="G118" s="55" t="s">
        <v>367</v>
      </c>
      <c r="H118" s="56">
        <v>350962</v>
      </c>
      <c r="I118" s="56">
        <v>1042859</v>
      </c>
      <c r="J118" s="56">
        <v>0</v>
      </c>
      <c r="K118" s="56">
        <v>-869564</v>
      </c>
      <c r="L118" s="56">
        <v>-213962</v>
      </c>
      <c r="M118" s="56">
        <v>2953</v>
      </c>
      <c r="N118" s="56">
        <v>936</v>
      </c>
      <c r="O118" s="56">
        <f t="shared" si="12"/>
        <v>314184</v>
      </c>
      <c r="P118" s="56">
        <v>-19115</v>
      </c>
      <c r="Q118" s="56">
        <v>-17745</v>
      </c>
      <c r="R118" s="56">
        <v>180769</v>
      </c>
      <c r="S118" s="56">
        <f t="shared" si="13"/>
        <v>458093</v>
      </c>
      <c r="T118" s="56">
        <v>-19422</v>
      </c>
      <c r="U118" s="56">
        <f t="shared" si="14"/>
        <v>438671</v>
      </c>
    </row>
    <row r="119" spans="2:21" s="17" customFormat="1" outlineLevel="2" x14ac:dyDescent="0.25">
      <c r="B119" s="9">
        <v>3</v>
      </c>
      <c r="C119" s="17" t="s">
        <v>274</v>
      </c>
      <c r="D119" s="54" t="s">
        <v>368</v>
      </c>
      <c r="E119" s="54" t="s">
        <v>369</v>
      </c>
      <c r="F119" s="54"/>
      <c r="G119" s="55" t="s">
        <v>370</v>
      </c>
      <c r="H119" s="56">
        <v>462746</v>
      </c>
      <c r="I119" s="56">
        <v>1375019</v>
      </c>
      <c r="J119" s="56">
        <v>0</v>
      </c>
      <c r="K119" s="56">
        <v>-1146527</v>
      </c>
      <c r="L119" s="56">
        <v>-282111</v>
      </c>
      <c r="M119" s="56">
        <v>3894</v>
      </c>
      <c r="N119" s="56">
        <v>1232</v>
      </c>
      <c r="O119" s="56">
        <f t="shared" si="12"/>
        <v>414253</v>
      </c>
      <c r="P119" s="56">
        <v>-25203</v>
      </c>
      <c r="Q119" s="56">
        <v>-23396</v>
      </c>
      <c r="R119" s="56">
        <v>238346</v>
      </c>
      <c r="S119" s="56">
        <f t="shared" si="13"/>
        <v>604000</v>
      </c>
      <c r="T119" s="56">
        <v>-43542</v>
      </c>
      <c r="U119" s="56">
        <f t="shared" si="14"/>
        <v>560458</v>
      </c>
    </row>
    <row r="120" spans="2:21" s="17" customFormat="1" outlineLevel="2" x14ac:dyDescent="0.25">
      <c r="B120" s="9">
        <v>3</v>
      </c>
      <c r="C120" s="17" t="s">
        <v>274</v>
      </c>
      <c r="D120" s="54" t="s">
        <v>371</v>
      </c>
      <c r="E120" s="54" t="s">
        <v>372</v>
      </c>
      <c r="F120" s="54"/>
      <c r="G120" s="55" t="s">
        <v>373</v>
      </c>
      <c r="H120" s="56">
        <v>149577</v>
      </c>
      <c r="I120" s="56">
        <v>444457</v>
      </c>
      <c r="J120" s="56">
        <v>0</v>
      </c>
      <c r="K120" s="56">
        <v>-370600</v>
      </c>
      <c r="L120" s="56">
        <v>-91189</v>
      </c>
      <c r="M120" s="56">
        <v>1259</v>
      </c>
      <c r="N120" s="56">
        <v>400</v>
      </c>
      <c r="O120" s="56">
        <f t="shared" si="12"/>
        <v>133904</v>
      </c>
      <c r="P120" s="56">
        <v>-8147</v>
      </c>
      <c r="Q120" s="56">
        <v>-7563</v>
      </c>
      <c r="R120" s="56">
        <v>77042</v>
      </c>
      <c r="S120" s="56">
        <f t="shared" si="13"/>
        <v>195236</v>
      </c>
      <c r="T120" s="56">
        <v>-8660</v>
      </c>
      <c r="U120" s="56">
        <f t="shared" si="14"/>
        <v>186576</v>
      </c>
    </row>
    <row r="121" spans="2:21" s="17" customFormat="1" outlineLevel="2" x14ac:dyDescent="0.25">
      <c r="B121" s="9">
        <v>3</v>
      </c>
      <c r="C121" s="17" t="s">
        <v>274</v>
      </c>
      <c r="D121" s="54" t="s">
        <v>374</v>
      </c>
      <c r="E121" s="54" t="s">
        <v>375</v>
      </c>
      <c r="F121" s="54"/>
      <c r="G121" s="55" t="s">
        <v>376</v>
      </c>
      <c r="H121" s="56">
        <v>3579171</v>
      </c>
      <c r="I121" s="56">
        <v>10635272</v>
      </c>
      <c r="J121" s="56">
        <v>0</v>
      </c>
      <c r="K121" s="56">
        <v>-8867970</v>
      </c>
      <c r="L121" s="56">
        <v>-2182024</v>
      </c>
      <c r="M121" s="56">
        <v>30119</v>
      </c>
      <c r="N121" s="56">
        <v>9527</v>
      </c>
      <c r="O121" s="56">
        <f t="shared" si="12"/>
        <v>3204095</v>
      </c>
      <c r="P121" s="56">
        <v>-194939</v>
      </c>
      <c r="Q121" s="56">
        <v>-180963</v>
      </c>
      <c r="R121" s="56">
        <v>1843520</v>
      </c>
      <c r="S121" s="56">
        <f t="shared" si="13"/>
        <v>4671713</v>
      </c>
      <c r="T121" s="56">
        <v>-321423</v>
      </c>
      <c r="U121" s="56">
        <f t="shared" si="14"/>
        <v>4350290</v>
      </c>
    </row>
    <row r="122" spans="2:21" s="17" customFormat="1" outlineLevel="2" x14ac:dyDescent="0.25">
      <c r="B122" s="9">
        <v>3</v>
      </c>
      <c r="C122" s="17" t="s">
        <v>274</v>
      </c>
      <c r="D122" s="54" t="s">
        <v>377</v>
      </c>
      <c r="E122" s="54" t="s">
        <v>378</v>
      </c>
      <c r="F122" s="54"/>
      <c r="G122" s="55" t="s">
        <v>379</v>
      </c>
      <c r="H122" s="56">
        <v>925479</v>
      </c>
      <c r="I122" s="56">
        <v>2750000</v>
      </c>
      <c r="J122" s="56">
        <v>0</v>
      </c>
      <c r="K122" s="56">
        <v>-2293023</v>
      </c>
      <c r="L122" s="56">
        <v>-564214</v>
      </c>
      <c r="M122" s="56">
        <v>7788</v>
      </c>
      <c r="N122" s="56">
        <v>2464</v>
      </c>
      <c r="O122" s="56">
        <f t="shared" si="12"/>
        <v>828494</v>
      </c>
      <c r="P122" s="56">
        <v>-50406</v>
      </c>
      <c r="Q122" s="56">
        <v>-46792</v>
      </c>
      <c r="R122" s="56">
        <v>476685</v>
      </c>
      <c r="S122" s="56">
        <f t="shared" si="13"/>
        <v>1207981</v>
      </c>
      <c r="T122" s="56">
        <v>-82512</v>
      </c>
      <c r="U122" s="56">
        <f t="shared" si="14"/>
        <v>1125469</v>
      </c>
    </row>
    <row r="123" spans="2:21" s="17" customFormat="1" outlineLevel="2" x14ac:dyDescent="0.25">
      <c r="B123" s="9">
        <v>3</v>
      </c>
      <c r="C123" s="17" t="s">
        <v>274</v>
      </c>
      <c r="D123" s="54" t="s">
        <v>380</v>
      </c>
      <c r="E123" s="54" t="s">
        <v>381</v>
      </c>
      <c r="F123" s="54"/>
      <c r="G123" s="55" t="s">
        <v>382</v>
      </c>
      <c r="H123" s="56">
        <v>3248812</v>
      </c>
      <c r="I123" s="56">
        <v>9653634</v>
      </c>
      <c r="J123" s="56">
        <v>0</v>
      </c>
      <c r="K123" s="56">
        <v>-8049455</v>
      </c>
      <c r="L123" s="56">
        <v>-1980623</v>
      </c>
      <c r="M123" s="56">
        <v>27339</v>
      </c>
      <c r="N123" s="56">
        <v>8649</v>
      </c>
      <c r="O123" s="56">
        <f t="shared" si="12"/>
        <v>2908356</v>
      </c>
      <c r="P123" s="56">
        <v>-176946</v>
      </c>
      <c r="Q123" s="56">
        <v>-164260</v>
      </c>
      <c r="R123" s="56">
        <v>1673362</v>
      </c>
      <c r="S123" s="56">
        <f t="shared" si="13"/>
        <v>4240512</v>
      </c>
      <c r="T123" s="56">
        <v>-322825</v>
      </c>
      <c r="U123" s="56">
        <f t="shared" si="14"/>
        <v>3917687</v>
      </c>
    </row>
    <row r="124" spans="2:21" s="17" customFormat="1" outlineLevel="2" x14ac:dyDescent="0.25">
      <c r="B124" s="9">
        <v>3</v>
      </c>
      <c r="C124" s="17" t="s">
        <v>274</v>
      </c>
      <c r="D124" s="54" t="s">
        <v>383</v>
      </c>
      <c r="E124" s="54" t="s">
        <v>384</v>
      </c>
      <c r="F124" s="54"/>
      <c r="G124" s="55" t="s">
        <v>385</v>
      </c>
      <c r="H124" s="56">
        <v>735376</v>
      </c>
      <c r="I124" s="56">
        <v>2185122</v>
      </c>
      <c r="J124" s="56">
        <v>0</v>
      </c>
      <c r="K124" s="56">
        <v>-1822012</v>
      </c>
      <c r="L124" s="56">
        <v>-448318</v>
      </c>
      <c r="M124" s="56">
        <v>6188</v>
      </c>
      <c r="N124" s="56">
        <v>1958</v>
      </c>
      <c r="O124" s="56">
        <f t="shared" si="12"/>
        <v>658314</v>
      </c>
      <c r="P124" s="56">
        <v>-40052</v>
      </c>
      <c r="Q124" s="56">
        <v>-37181</v>
      </c>
      <c r="R124" s="56">
        <v>378769</v>
      </c>
      <c r="S124" s="56">
        <f t="shared" si="13"/>
        <v>959850</v>
      </c>
      <c r="T124" s="56">
        <v>-113871</v>
      </c>
      <c r="U124" s="56">
        <f t="shared" si="14"/>
        <v>845979</v>
      </c>
    </row>
    <row r="125" spans="2:21" s="17" customFormat="1" outlineLevel="2" x14ac:dyDescent="0.25">
      <c r="B125" s="9">
        <v>3</v>
      </c>
      <c r="C125" s="17" t="s">
        <v>274</v>
      </c>
      <c r="D125" s="54" t="s">
        <v>386</v>
      </c>
      <c r="E125" s="54" t="s">
        <v>387</v>
      </c>
      <c r="F125" s="54"/>
      <c r="G125" s="55" t="s">
        <v>388</v>
      </c>
      <c r="H125" s="56">
        <v>5797290</v>
      </c>
      <c r="I125" s="56">
        <v>17226271</v>
      </c>
      <c r="J125" s="56">
        <v>0</v>
      </c>
      <c r="K125" s="56">
        <v>-14363718</v>
      </c>
      <c r="L125" s="56">
        <v>-3534290</v>
      </c>
      <c r="M125" s="56">
        <v>48784</v>
      </c>
      <c r="N125" s="56">
        <v>15434</v>
      </c>
      <c r="O125" s="56">
        <f t="shared" si="12"/>
        <v>5189771</v>
      </c>
      <c r="P125" s="56">
        <v>-315748</v>
      </c>
      <c r="Q125" s="56">
        <v>-293111</v>
      </c>
      <c r="R125" s="56">
        <v>2986004</v>
      </c>
      <c r="S125" s="56">
        <f t="shared" si="13"/>
        <v>7566916</v>
      </c>
      <c r="T125" s="56">
        <v>-650285</v>
      </c>
      <c r="U125" s="56">
        <f t="shared" si="14"/>
        <v>6916631</v>
      </c>
    </row>
    <row r="126" spans="2:21" s="17" customFormat="1" outlineLevel="2" x14ac:dyDescent="0.25">
      <c r="B126" s="9">
        <v>3</v>
      </c>
      <c r="C126" s="17" t="s">
        <v>274</v>
      </c>
      <c r="D126" s="54" t="s">
        <v>389</v>
      </c>
      <c r="E126" s="54" t="s">
        <v>390</v>
      </c>
      <c r="F126" s="54"/>
      <c r="G126" s="55" t="s">
        <v>391</v>
      </c>
      <c r="H126" s="56">
        <v>547829</v>
      </c>
      <c r="I126" s="56">
        <v>1627839</v>
      </c>
      <c r="J126" s="56">
        <v>0</v>
      </c>
      <c r="K126" s="56">
        <v>-1357335</v>
      </c>
      <c r="L126" s="56">
        <v>-333982</v>
      </c>
      <c r="M126" s="56">
        <v>4610</v>
      </c>
      <c r="N126" s="56">
        <v>1459</v>
      </c>
      <c r="O126" s="56">
        <f t="shared" si="12"/>
        <v>490420</v>
      </c>
      <c r="P126" s="56">
        <v>-29837</v>
      </c>
      <c r="Q126" s="56">
        <v>-27698</v>
      </c>
      <c r="R126" s="56">
        <v>282170</v>
      </c>
      <c r="S126" s="56">
        <f t="shared" si="13"/>
        <v>715055</v>
      </c>
      <c r="T126" s="56">
        <v>-88178</v>
      </c>
      <c r="U126" s="56">
        <f t="shared" si="14"/>
        <v>626877</v>
      </c>
    </row>
    <row r="127" spans="2:21" s="17" customFormat="1" outlineLevel="2" x14ac:dyDescent="0.25">
      <c r="B127" s="9">
        <v>3</v>
      </c>
      <c r="C127" s="17" t="s">
        <v>274</v>
      </c>
      <c r="D127" s="54" t="s">
        <v>392</v>
      </c>
      <c r="E127" s="54" t="s">
        <v>393</v>
      </c>
      <c r="F127" s="54"/>
      <c r="G127" s="55" t="s">
        <v>394</v>
      </c>
      <c r="H127" s="56">
        <v>433869</v>
      </c>
      <c r="I127" s="56">
        <v>1289214</v>
      </c>
      <c r="J127" s="56">
        <v>0</v>
      </c>
      <c r="K127" s="56">
        <v>-1074980</v>
      </c>
      <c r="L127" s="56">
        <v>-264506</v>
      </c>
      <c r="M127" s="56">
        <v>3651</v>
      </c>
      <c r="N127" s="56">
        <v>1155</v>
      </c>
      <c r="O127" s="56">
        <f t="shared" si="12"/>
        <v>388403</v>
      </c>
      <c r="P127" s="56">
        <v>-23631</v>
      </c>
      <c r="Q127" s="56">
        <v>-21936</v>
      </c>
      <c r="R127" s="56">
        <v>223472</v>
      </c>
      <c r="S127" s="56">
        <f t="shared" si="13"/>
        <v>566308</v>
      </c>
      <c r="T127" s="56">
        <v>-65336</v>
      </c>
      <c r="U127" s="56">
        <f t="shared" si="14"/>
        <v>500972</v>
      </c>
    </row>
    <row r="128" spans="2:21" s="17" customFormat="1" outlineLevel="2" x14ac:dyDescent="0.25">
      <c r="B128" s="9">
        <v>3</v>
      </c>
      <c r="C128" s="17" t="s">
        <v>274</v>
      </c>
      <c r="D128" s="54" t="s">
        <v>395</v>
      </c>
      <c r="E128" s="54" t="s">
        <v>396</v>
      </c>
      <c r="F128" s="54"/>
      <c r="G128" s="55" t="s">
        <v>397</v>
      </c>
      <c r="H128" s="56">
        <v>352914</v>
      </c>
      <c r="I128" s="56">
        <v>1048660</v>
      </c>
      <c r="J128" s="56">
        <v>0</v>
      </c>
      <c r="K128" s="56">
        <v>-874400</v>
      </c>
      <c r="L128" s="56">
        <v>-215152</v>
      </c>
      <c r="M128" s="56">
        <v>2970</v>
      </c>
      <c r="N128" s="56">
        <v>937</v>
      </c>
      <c r="O128" s="56">
        <f t="shared" si="12"/>
        <v>315929</v>
      </c>
      <c r="P128" s="56">
        <v>-19221</v>
      </c>
      <c r="Q128" s="56">
        <v>-17843</v>
      </c>
      <c r="R128" s="56">
        <v>181775</v>
      </c>
      <c r="S128" s="56">
        <f t="shared" si="13"/>
        <v>460640</v>
      </c>
      <c r="T128" s="56">
        <v>17838</v>
      </c>
      <c r="U128" s="56">
        <f t="shared" si="14"/>
        <v>478478</v>
      </c>
    </row>
    <row r="129" spans="2:21" s="17" customFormat="1" outlineLevel="2" x14ac:dyDescent="0.25">
      <c r="B129" s="9">
        <v>3</v>
      </c>
      <c r="C129" s="17" t="s">
        <v>274</v>
      </c>
      <c r="D129" s="54" t="s">
        <v>398</v>
      </c>
      <c r="E129" s="54" t="s">
        <v>399</v>
      </c>
      <c r="F129" s="54"/>
      <c r="G129" s="55" t="s">
        <v>400</v>
      </c>
      <c r="H129" s="56">
        <v>782426</v>
      </c>
      <c r="I129" s="56">
        <v>2324929</v>
      </c>
      <c r="J129" s="56">
        <v>0</v>
      </c>
      <c r="K129" s="56">
        <v>-1938587</v>
      </c>
      <c r="L129" s="56">
        <v>-477002</v>
      </c>
      <c r="M129" s="56">
        <v>6584</v>
      </c>
      <c r="N129" s="56">
        <v>2082</v>
      </c>
      <c r="O129" s="56">
        <f t="shared" si="12"/>
        <v>700432</v>
      </c>
      <c r="P129" s="56">
        <v>-42615</v>
      </c>
      <c r="Q129" s="56">
        <v>-39559</v>
      </c>
      <c r="R129" s="56">
        <v>403004</v>
      </c>
      <c r="S129" s="56">
        <f t="shared" si="13"/>
        <v>1021262</v>
      </c>
      <c r="T129" s="56">
        <v>-75866</v>
      </c>
      <c r="U129" s="56">
        <f t="shared" si="14"/>
        <v>945396</v>
      </c>
    </row>
    <row r="130" spans="2:21" s="17" customFormat="1" outlineLevel="2" x14ac:dyDescent="0.25">
      <c r="B130" s="9">
        <v>3</v>
      </c>
      <c r="C130" s="17" t="s">
        <v>274</v>
      </c>
      <c r="D130" s="54" t="s">
        <v>401</v>
      </c>
      <c r="E130" s="54" t="s">
        <v>402</v>
      </c>
      <c r="F130" s="54"/>
      <c r="G130" s="55" t="s">
        <v>403</v>
      </c>
      <c r="H130" s="56">
        <v>1206995</v>
      </c>
      <c r="I130" s="56">
        <v>3586508</v>
      </c>
      <c r="J130" s="56">
        <v>0</v>
      </c>
      <c r="K130" s="56">
        <v>-2990525</v>
      </c>
      <c r="L130" s="56">
        <v>-735839</v>
      </c>
      <c r="M130" s="56">
        <v>10157</v>
      </c>
      <c r="N130" s="56">
        <v>3214</v>
      </c>
      <c r="O130" s="56">
        <f t="shared" si="12"/>
        <v>1080510</v>
      </c>
      <c r="P130" s="56">
        <v>-65739</v>
      </c>
      <c r="Q130" s="56">
        <v>-61026</v>
      </c>
      <c r="R130" s="56">
        <v>621686</v>
      </c>
      <c r="S130" s="56">
        <f t="shared" si="13"/>
        <v>1575431</v>
      </c>
      <c r="T130" s="56">
        <v>-116972</v>
      </c>
      <c r="U130" s="56">
        <f t="shared" si="14"/>
        <v>1458459</v>
      </c>
    </row>
    <row r="131" spans="2:21" s="17" customFormat="1" outlineLevel="2" x14ac:dyDescent="0.25">
      <c r="B131" s="9">
        <v>3</v>
      </c>
      <c r="C131" s="17" t="s">
        <v>274</v>
      </c>
      <c r="D131" s="54" t="s">
        <v>404</v>
      </c>
      <c r="E131" s="54" t="s">
        <v>405</v>
      </c>
      <c r="F131" s="54"/>
      <c r="G131" s="55" t="s">
        <v>406</v>
      </c>
      <c r="H131" s="56">
        <v>454396</v>
      </c>
      <c r="I131" s="56">
        <v>1350209</v>
      </c>
      <c r="J131" s="56">
        <v>0</v>
      </c>
      <c r="K131" s="56">
        <v>-1125840</v>
      </c>
      <c r="L131" s="56">
        <v>-277021</v>
      </c>
      <c r="M131" s="56">
        <v>3824</v>
      </c>
      <c r="N131" s="56">
        <v>1210</v>
      </c>
      <c r="O131" s="56">
        <f t="shared" si="12"/>
        <v>406778</v>
      </c>
      <c r="P131" s="56">
        <v>-24749</v>
      </c>
      <c r="Q131" s="56">
        <v>-22974</v>
      </c>
      <c r="R131" s="56">
        <v>234045</v>
      </c>
      <c r="S131" s="56">
        <f t="shared" si="13"/>
        <v>593100</v>
      </c>
      <c r="T131" s="56">
        <v>-56863</v>
      </c>
      <c r="U131" s="56">
        <f t="shared" si="14"/>
        <v>536237</v>
      </c>
    </row>
    <row r="132" spans="2:21" s="17" customFormat="1" outlineLevel="2" x14ac:dyDescent="0.25">
      <c r="B132" s="9">
        <v>3</v>
      </c>
      <c r="C132" s="17" t="s">
        <v>274</v>
      </c>
      <c r="D132" s="54" t="s">
        <v>407</v>
      </c>
      <c r="E132" s="54" t="s">
        <v>408</v>
      </c>
      <c r="F132" s="54"/>
      <c r="G132" s="55" t="s">
        <v>409</v>
      </c>
      <c r="H132" s="56">
        <v>657214</v>
      </c>
      <c r="I132" s="56">
        <v>1952867</v>
      </c>
      <c r="J132" s="56">
        <v>0</v>
      </c>
      <c r="K132" s="56">
        <v>-1628352</v>
      </c>
      <c r="L132" s="56">
        <v>-400667</v>
      </c>
      <c r="M132" s="56">
        <v>5530</v>
      </c>
      <c r="N132" s="56">
        <v>1750</v>
      </c>
      <c r="O132" s="56">
        <f t="shared" si="12"/>
        <v>588342</v>
      </c>
      <c r="P132" s="56">
        <v>-35795</v>
      </c>
      <c r="Q132" s="56">
        <v>-33229</v>
      </c>
      <c r="R132" s="56">
        <v>338510</v>
      </c>
      <c r="S132" s="56">
        <f t="shared" si="13"/>
        <v>857828</v>
      </c>
      <c r="T132" s="56">
        <v>-103752</v>
      </c>
      <c r="U132" s="56">
        <f t="shared" si="14"/>
        <v>754076</v>
      </c>
    </row>
    <row r="133" spans="2:21" s="17" customFormat="1" outlineLevel="2" x14ac:dyDescent="0.25">
      <c r="B133" s="9">
        <v>3</v>
      </c>
      <c r="C133" s="17" t="s">
        <v>274</v>
      </c>
      <c r="D133" s="54" t="s">
        <v>410</v>
      </c>
      <c r="E133" s="54" t="s">
        <v>411</v>
      </c>
      <c r="F133" s="54"/>
      <c r="G133" s="55" t="s">
        <v>412</v>
      </c>
      <c r="H133" s="56">
        <v>693958</v>
      </c>
      <c r="I133" s="56">
        <v>2062051</v>
      </c>
      <c r="J133" s="56">
        <v>0</v>
      </c>
      <c r="K133" s="56">
        <v>-1719393</v>
      </c>
      <c r="L133" s="56">
        <v>-423068</v>
      </c>
      <c r="M133" s="56">
        <v>5840</v>
      </c>
      <c r="N133" s="56">
        <v>1847</v>
      </c>
      <c r="O133" s="56">
        <f t="shared" si="12"/>
        <v>621235</v>
      </c>
      <c r="P133" s="56">
        <v>-37796</v>
      </c>
      <c r="Q133" s="56">
        <v>-35086</v>
      </c>
      <c r="R133" s="56">
        <v>357436</v>
      </c>
      <c r="S133" s="56">
        <f t="shared" si="13"/>
        <v>905789</v>
      </c>
      <c r="T133" s="56">
        <v>-87438</v>
      </c>
      <c r="U133" s="56">
        <f t="shared" si="14"/>
        <v>818351</v>
      </c>
    </row>
    <row r="134" spans="2:21" s="17" customFormat="1" outlineLevel="2" x14ac:dyDescent="0.25">
      <c r="B134" s="9">
        <v>3</v>
      </c>
      <c r="C134" s="17" t="s">
        <v>274</v>
      </c>
      <c r="D134" s="54" t="s">
        <v>413</v>
      </c>
      <c r="E134" s="54" t="s">
        <v>414</v>
      </c>
      <c r="F134" s="54"/>
      <c r="G134" s="55" t="s">
        <v>415</v>
      </c>
      <c r="H134" s="56">
        <v>285869</v>
      </c>
      <c r="I134" s="56">
        <v>849440</v>
      </c>
      <c r="J134" s="56">
        <v>0</v>
      </c>
      <c r="K134" s="56">
        <v>-708285</v>
      </c>
      <c r="L134" s="56">
        <v>-174278</v>
      </c>
      <c r="M134" s="56">
        <v>2406</v>
      </c>
      <c r="N134" s="56">
        <v>759</v>
      </c>
      <c r="O134" s="56">
        <f t="shared" si="12"/>
        <v>255911</v>
      </c>
      <c r="P134" s="56">
        <v>-15570</v>
      </c>
      <c r="Q134" s="56">
        <v>-14453</v>
      </c>
      <c r="R134" s="56">
        <v>147242</v>
      </c>
      <c r="S134" s="56">
        <f t="shared" si="13"/>
        <v>373130</v>
      </c>
      <c r="T134" s="56">
        <v>-4971</v>
      </c>
      <c r="U134" s="56">
        <f t="shared" si="14"/>
        <v>368159</v>
      </c>
    </row>
    <row r="135" spans="2:21" s="17" customFormat="1" outlineLevel="2" x14ac:dyDescent="0.25">
      <c r="B135" s="9">
        <v>3</v>
      </c>
      <c r="C135" s="17" t="s">
        <v>274</v>
      </c>
      <c r="D135" s="54" t="s">
        <v>416</v>
      </c>
      <c r="E135" s="54" t="s">
        <v>417</v>
      </c>
      <c r="F135" s="54"/>
      <c r="G135" s="55" t="s">
        <v>418</v>
      </c>
      <c r="H135" s="56">
        <v>687054</v>
      </c>
      <c r="I135" s="56">
        <v>2041535</v>
      </c>
      <c r="J135" s="56">
        <v>0</v>
      </c>
      <c r="K135" s="56">
        <v>-1702286</v>
      </c>
      <c r="L135" s="56">
        <v>-418859</v>
      </c>
      <c r="M135" s="56">
        <v>5782</v>
      </c>
      <c r="N135" s="56">
        <v>1829</v>
      </c>
      <c r="O135" s="56">
        <f t="shared" si="12"/>
        <v>615055</v>
      </c>
      <c r="P135" s="56">
        <v>-37420</v>
      </c>
      <c r="Q135" s="56">
        <v>-34737</v>
      </c>
      <c r="R135" s="56">
        <v>353880</v>
      </c>
      <c r="S135" s="56">
        <f t="shared" si="13"/>
        <v>896778</v>
      </c>
      <c r="T135" s="56">
        <v>-99801</v>
      </c>
      <c r="U135" s="56">
        <f t="shared" si="14"/>
        <v>796977</v>
      </c>
    </row>
    <row r="136" spans="2:21" s="58" customFormat="1" ht="14.25" outlineLevel="1" x14ac:dyDescent="0.2">
      <c r="B136" s="59"/>
      <c r="C136" s="58" t="s">
        <v>419</v>
      </c>
      <c r="D136" s="61"/>
      <c r="E136" s="61"/>
      <c r="F136" s="61"/>
      <c r="G136" s="62"/>
      <c r="H136" s="63">
        <f t="shared" ref="H136:U136" si="15">SUBTOTAL(9,H86:H135)</f>
        <v>84122870</v>
      </c>
      <c r="I136" s="63">
        <f t="shared" si="15"/>
        <v>249965619</v>
      </c>
      <c r="J136" s="63">
        <f t="shared" si="15"/>
        <v>0</v>
      </c>
      <c r="K136" s="63">
        <f t="shared" si="15"/>
        <v>-208427921</v>
      </c>
      <c r="L136" s="63">
        <f t="shared" si="15"/>
        <v>-51285095</v>
      </c>
      <c r="M136" s="63">
        <f t="shared" si="15"/>
        <v>707892</v>
      </c>
      <c r="N136" s="63">
        <f t="shared" si="15"/>
        <v>223941</v>
      </c>
      <c r="O136" s="63">
        <f t="shared" si="15"/>
        <v>75307306</v>
      </c>
      <c r="P136" s="63">
        <f t="shared" si="15"/>
        <v>-4581732</v>
      </c>
      <c r="Q136" s="63">
        <f t="shared" si="15"/>
        <v>-4253246</v>
      </c>
      <c r="R136" s="63">
        <f t="shared" si="15"/>
        <v>43329073</v>
      </c>
      <c r="S136" s="63">
        <f t="shared" si="15"/>
        <v>109801401</v>
      </c>
      <c r="T136" s="63">
        <f t="shared" si="15"/>
        <v>-8860356</v>
      </c>
      <c r="U136" s="63">
        <f t="shared" si="15"/>
        <v>100941045</v>
      </c>
    </row>
    <row r="137" spans="2:21" s="17" customFormat="1" outlineLevel="2" x14ac:dyDescent="0.25">
      <c r="B137" s="9">
        <v>4</v>
      </c>
      <c r="C137" s="17" t="s">
        <v>420</v>
      </c>
      <c r="D137" s="54" t="s">
        <v>421</v>
      </c>
      <c r="E137" s="54" t="s">
        <v>422</v>
      </c>
      <c r="F137" s="54"/>
      <c r="G137" s="55" t="s">
        <v>423</v>
      </c>
      <c r="H137" s="56">
        <v>56232</v>
      </c>
      <c r="I137" s="56">
        <v>167091</v>
      </c>
      <c r="J137" s="56">
        <v>0</v>
      </c>
      <c r="K137" s="56">
        <v>-139324</v>
      </c>
      <c r="L137" s="56">
        <v>-34282</v>
      </c>
      <c r="M137" s="56">
        <v>473</v>
      </c>
      <c r="N137" s="56">
        <v>151</v>
      </c>
      <c r="O137" s="56">
        <f t="shared" ref="O137:O200" si="16">SUM(H137:N137)</f>
        <v>50341</v>
      </c>
      <c r="P137" s="56">
        <v>-3063</v>
      </c>
      <c r="Q137" s="56">
        <v>-2843</v>
      </c>
      <c r="R137" s="56">
        <v>28963</v>
      </c>
      <c r="S137" s="56">
        <f t="shared" ref="S137:S200" si="17">SUM(O137:R137)</f>
        <v>73398</v>
      </c>
      <c r="T137" s="56">
        <v>24106</v>
      </c>
      <c r="U137" s="56">
        <f t="shared" ref="U137:U200" si="18">SUM(S137:T137)</f>
        <v>97504</v>
      </c>
    </row>
    <row r="138" spans="2:21" s="17" customFormat="1" outlineLevel="2" x14ac:dyDescent="0.25">
      <c r="B138" s="9">
        <v>4</v>
      </c>
      <c r="C138" s="17" t="s">
        <v>420</v>
      </c>
      <c r="D138" s="54" t="s">
        <v>424</v>
      </c>
      <c r="E138" s="54" t="s">
        <v>425</v>
      </c>
      <c r="F138" s="54"/>
      <c r="G138" s="55" t="s">
        <v>426</v>
      </c>
      <c r="H138" s="56">
        <v>173573</v>
      </c>
      <c r="I138" s="56">
        <v>515761</v>
      </c>
      <c r="J138" s="56">
        <v>0</v>
      </c>
      <c r="K138" s="56">
        <v>-430055</v>
      </c>
      <c r="L138" s="56">
        <v>-105818</v>
      </c>
      <c r="M138" s="56">
        <v>1461</v>
      </c>
      <c r="N138" s="56">
        <v>463</v>
      </c>
      <c r="O138" s="56">
        <f t="shared" si="16"/>
        <v>155385</v>
      </c>
      <c r="P138" s="56">
        <v>-9454</v>
      </c>
      <c r="Q138" s="56">
        <v>-8776</v>
      </c>
      <c r="R138" s="56">
        <v>89402</v>
      </c>
      <c r="S138" s="56">
        <f t="shared" si="17"/>
        <v>226557</v>
      </c>
      <c r="T138" s="56">
        <v>85752</v>
      </c>
      <c r="U138" s="56">
        <f t="shared" si="18"/>
        <v>312309</v>
      </c>
    </row>
    <row r="139" spans="2:21" s="17" customFormat="1" outlineLevel="2" x14ac:dyDescent="0.25">
      <c r="B139" s="9">
        <v>4</v>
      </c>
      <c r="C139" s="17" t="s">
        <v>420</v>
      </c>
      <c r="D139" s="54" t="s">
        <v>427</v>
      </c>
      <c r="E139" s="54" t="s">
        <v>428</v>
      </c>
      <c r="F139" s="54"/>
      <c r="G139" s="55" t="s">
        <v>429</v>
      </c>
      <c r="H139" s="56">
        <v>4251896</v>
      </c>
      <c r="I139" s="56">
        <v>12634232</v>
      </c>
      <c r="J139" s="56">
        <v>0</v>
      </c>
      <c r="K139" s="56">
        <v>-10534755</v>
      </c>
      <c r="L139" s="56">
        <v>-2592148</v>
      </c>
      <c r="M139" s="56">
        <v>35780</v>
      </c>
      <c r="N139" s="56">
        <v>11317</v>
      </c>
      <c r="O139" s="56">
        <f t="shared" si="16"/>
        <v>3806322</v>
      </c>
      <c r="P139" s="56">
        <v>-231578</v>
      </c>
      <c r="Q139" s="56">
        <v>-214975</v>
      </c>
      <c r="R139" s="56">
        <v>2190020</v>
      </c>
      <c r="S139" s="56">
        <f t="shared" si="17"/>
        <v>5549789</v>
      </c>
      <c r="T139" s="56">
        <v>1405278</v>
      </c>
      <c r="U139" s="56">
        <f t="shared" si="18"/>
        <v>6955067</v>
      </c>
    </row>
    <row r="140" spans="2:21" s="17" customFormat="1" outlineLevel="2" x14ac:dyDescent="0.25">
      <c r="B140" s="9">
        <v>4</v>
      </c>
      <c r="C140" s="17" t="s">
        <v>420</v>
      </c>
      <c r="D140" s="54" t="s">
        <v>430</v>
      </c>
      <c r="E140" s="54" t="s">
        <v>431</v>
      </c>
      <c r="F140" s="54"/>
      <c r="G140" s="55" t="s">
        <v>432</v>
      </c>
      <c r="H140" s="56">
        <v>242101</v>
      </c>
      <c r="I140" s="56">
        <v>719388</v>
      </c>
      <c r="J140" s="56">
        <v>0</v>
      </c>
      <c r="K140" s="56">
        <v>-599845</v>
      </c>
      <c r="L140" s="56">
        <v>-147596</v>
      </c>
      <c r="M140" s="56">
        <v>2037</v>
      </c>
      <c r="N140" s="56">
        <v>646</v>
      </c>
      <c r="O140" s="56">
        <f t="shared" si="16"/>
        <v>216731</v>
      </c>
      <c r="P140" s="56">
        <v>-13186</v>
      </c>
      <c r="Q140" s="56">
        <v>-12241</v>
      </c>
      <c r="R140" s="56">
        <v>124699</v>
      </c>
      <c r="S140" s="56">
        <f t="shared" si="17"/>
        <v>316003</v>
      </c>
      <c r="T140" s="56">
        <v>105576</v>
      </c>
      <c r="U140" s="56">
        <f t="shared" si="18"/>
        <v>421579</v>
      </c>
    </row>
    <row r="141" spans="2:21" s="17" customFormat="1" outlineLevel="2" x14ac:dyDescent="0.25">
      <c r="B141" s="9">
        <v>4</v>
      </c>
      <c r="C141" s="17" t="s">
        <v>420</v>
      </c>
      <c r="D141" s="54" t="s">
        <v>433</v>
      </c>
      <c r="E141" s="54" t="s">
        <v>434</v>
      </c>
      <c r="F141" s="54"/>
      <c r="G141" s="55" t="s">
        <v>435</v>
      </c>
      <c r="H141" s="56">
        <v>32773</v>
      </c>
      <c r="I141" s="56">
        <v>97382</v>
      </c>
      <c r="J141" s="56">
        <v>0</v>
      </c>
      <c r="K141" s="56">
        <v>-81199</v>
      </c>
      <c r="L141" s="56">
        <v>-19980</v>
      </c>
      <c r="M141" s="56">
        <v>276</v>
      </c>
      <c r="N141" s="56">
        <v>85</v>
      </c>
      <c r="O141" s="56">
        <f t="shared" si="16"/>
        <v>29337</v>
      </c>
      <c r="P141" s="56">
        <v>-1785</v>
      </c>
      <c r="Q141" s="56">
        <v>-1657</v>
      </c>
      <c r="R141" s="56">
        <v>16880</v>
      </c>
      <c r="S141" s="56">
        <f t="shared" si="17"/>
        <v>42775</v>
      </c>
      <c r="T141" s="56">
        <v>14795</v>
      </c>
      <c r="U141" s="56">
        <f t="shared" si="18"/>
        <v>57570</v>
      </c>
    </row>
    <row r="142" spans="2:21" s="17" customFormat="1" outlineLevel="2" x14ac:dyDescent="0.25">
      <c r="B142" s="9">
        <v>4</v>
      </c>
      <c r="C142" s="17" t="s">
        <v>420</v>
      </c>
      <c r="D142" s="54" t="s">
        <v>436</v>
      </c>
      <c r="E142" s="54" t="s">
        <v>437</v>
      </c>
      <c r="F142" s="54"/>
      <c r="G142" s="55" t="s">
        <v>438</v>
      </c>
      <c r="H142" s="56">
        <v>81568</v>
      </c>
      <c r="I142" s="56">
        <v>242374</v>
      </c>
      <c r="J142" s="56">
        <v>0</v>
      </c>
      <c r="K142" s="56">
        <v>-202098</v>
      </c>
      <c r="L142" s="56">
        <v>-49728</v>
      </c>
      <c r="M142" s="56">
        <v>686</v>
      </c>
      <c r="N142" s="56">
        <v>218</v>
      </c>
      <c r="O142" s="56">
        <f t="shared" si="16"/>
        <v>73020</v>
      </c>
      <c r="P142" s="56">
        <v>-4443</v>
      </c>
      <c r="Q142" s="56">
        <v>-4124</v>
      </c>
      <c r="R142" s="56">
        <v>42013</v>
      </c>
      <c r="S142" s="56">
        <f t="shared" si="17"/>
        <v>106466</v>
      </c>
      <c r="T142" s="56">
        <v>41300</v>
      </c>
      <c r="U142" s="56">
        <f t="shared" si="18"/>
        <v>147766</v>
      </c>
    </row>
    <row r="143" spans="2:21" s="17" customFormat="1" outlineLevel="2" x14ac:dyDescent="0.25">
      <c r="B143" s="9">
        <v>4</v>
      </c>
      <c r="C143" s="17" t="s">
        <v>420</v>
      </c>
      <c r="D143" s="54" t="s">
        <v>439</v>
      </c>
      <c r="E143" s="54" t="s">
        <v>440</v>
      </c>
      <c r="F143" s="54"/>
      <c r="G143" s="55" t="s">
        <v>441</v>
      </c>
      <c r="H143" s="56">
        <v>1264601</v>
      </c>
      <c r="I143" s="56">
        <v>3757679</v>
      </c>
      <c r="J143" s="56">
        <v>0</v>
      </c>
      <c r="K143" s="56">
        <v>-3133252</v>
      </c>
      <c r="L143" s="56">
        <v>-770958</v>
      </c>
      <c r="M143" s="56">
        <v>10642</v>
      </c>
      <c r="N143" s="56">
        <v>3366</v>
      </c>
      <c r="O143" s="56">
        <f t="shared" si="16"/>
        <v>1132078</v>
      </c>
      <c r="P143" s="56">
        <v>-68876</v>
      </c>
      <c r="Q143" s="56">
        <v>-63938</v>
      </c>
      <c r="R143" s="56">
        <v>651357</v>
      </c>
      <c r="S143" s="56">
        <f t="shared" si="17"/>
        <v>1650621</v>
      </c>
      <c r="T143" s="56">
        <v>276369</v>
      </c>
      <c r="U143" s="56">
        <f t="shared" si="18"/>
        <v>1926990</v>
      </c>
    </row>
    <row r="144" spans="2:21" s="17" customFormat="1" outlineLevel="2" x14ac:dyDescent="0.25">
      <c r="B144" s="9">
        <v>4</v>
      </c>
      <c r="C144" s="17" t="s">
        <v>420</v>
      </c>
      <c r="D144" s="54" t="s">
        <v>442</v>
      </c>
      <c r="E144" s="54" t="s">
        <v>443</v>
      </c>
      <c r="F144" s="54"/>
      <c r="G144" s="55" t="s">
        <v>444</v>
      </c>
      <c r="H144" s="56">
        <v>143382</v>
      </c>
      <c r="I144" s="56">
        <v>426051</v>
      </c>
      <c r="J144" s="56">
        <v>0</v>
      </c>
      <c r="K144" s="56">
        <v>-355252</v>
      </c>
      <c r="L144" s="56">
        <v>-87412</v>
      </c>
      <c r="M144" s="56">
        <v>1207</v>
      </c>
      <c r="N144" s="56">
        <v>379</v>
      </c>
      <c r="O144" s="56">
        <f t="shared" si="16"/>
        <v>128355</v>
      </c>
      <c r="P144" s="56">
        <v>-7809</v>
      </c>
      <c r="Q144" s="56">
        <v>-7249</v>
      </c>
      <c r="R144" s="56">
        <v>73852</v>
      </c>
      <c r="S144" s="56">
        <f t="shared" si="17"/>
        <v>187149</v>
      </c>
      <c r="T144" s="56">
        <v>78828</v>
      </c>
      <c r="U144" s="56">
        <f t="shared" si="18"/>
        <v>265977</v>
      </c>
    </row>
    <row r="145" spans="2:21" s="17" customFormat="1" outlineLevel="2" x14ac:dyDescent="0.25">
      <c r="B145" s="9">
        <v>4</v>
      </c>
      <c r="C145" s="17" t="s">
        <v>420</v>
      </c>
      <c r="D145" s="54" t="s">
        <v>445</v>
      </c>
      <c r="E145" s="54" t="s">
        <v>446</v>
      </c>
      <c r="F145" s="54"/>
      <c r="G145" s="55" t="s">
        <v>447</v>
      </c>
      <c r="H145" s="56">
        <v>137344</v>
      </c>
      <c r="I145" s="56">
        <v>408109</v>
      </c>
      <c r="J145" s="56">
        <v>0</v>
      </c>
      <c r="K145" s="56">
        <v>-340292</v>
      </c>
      <c r="L145" s="56">
        <v>-83731</v>
      </c>
      <c r="M145" s="56">
        <v>1156</v>
      </c>
      <c r="N145" s="56">
        <v>364</v>
      </c>
      <c r="O145" s="56">
        <f t="shared" si="16"/>
        <v>122950</v>
      </c>
      <c r="P145" s="56">
        <v>-7480</v>
      </c>
      <c r="Q145" s="56">
        <v>-6944</v>
      </c>
      <c r="R145" s="56">
        <v>70742</v>
      </c>
      <c r="S145" s="56">
        <f t="shared" si="17"/>
        <v>179268</v>
      </c>
      <c r="T145" s="56">
        <v>42926</v>
      </c>
      <c r="U145" s="56">
        <f t="shared" si="18"/>
        <v>222194</v>
      </c>
    </row>
    <row r="146" spans="2:21" s="17" customFormat="1" outlineLevel="2" x14ac:dyDescent="0.25">
      <c r="B146" s="9">
        <v>4</v>
      </c>
      <c r="C146" s="17" t="s">
        <v>420</v>
      </c>
      <c r="D146" s="54" t="s">
        <v>448</v>
      </c>
      <c r="E146" s="54" t="s">
        <v>449</v>
      </c>
      <c r="F146" s="54"/>
      <c r="G146" s="55" t="s">
        <v>450</v>
      </c>
      <c r="H146" s="56">
        <v>20022809</v>
      </c>
      <c r="I146" s="56">
        <v>59496473</v>
      </c>
      <c r="J146" s="56">
        <v>0</v>
      </c>
      <c r="K146" s="56">
        <v>-49609726</v>
      </c>
      <c r="L146" s="56">
        <v>-12206808</v>
      </c>
      <c r="M146" s="56">
        <v>168491</v>
      </c>
      <c r="N146" s="56">
        <v>53301</v>
      </c>
      <c r="O146" s="56">
        <f t="shared" si="16"/>
        <v>17924540</v>
      </c>
      <c r="P146" s="56">
        <v>-1090537</v>
      </c>
      <c r="Q146" s="56">
        <v>-1012351</v>
      </c>
      <c r="R146" s="56">
        <v>10313127</v>
      </c>
      <c r="S146" s="56">
        <f t="shared" si="17"/>
        <v>26134779</v>
      </c>
      <c r="T146" s="56">
        <v>6266367</v>
      </c>
      <c r="U146" s="56">
        <f t="shared" si="18"/>
        <v>32401146</v>
      </c>
    </row>
    <row r="147" spans="2:21" s="17" customFormat="1" outlineLevel="2" x14ac:dyDescent="0.25">
      <c r="B147" s="9">
        <v>4</v>
      </c>
      <c r="C147" s="17" t="s">
        <v>420</v>
      </c>
      <c r="D147" s="54" t="s">
        <v>451</v>
      </c>
      <c r="E147" s="54" t="s">
        <v>452</v>
      </c>
      <c r="F147" s="54"/>
      <c r="G147" s="55" t="s">
        <v>453</v>
      </c>
      <c r="H147" s="56">
        <v>996483</v>
      </c>
      <c r="I147" s="56">
        <v>2960985</v>
      </c>
      <c r="J147" s="56">
        <v>0</v>
      </c>
      <c r="K147" s="56">
        <v>-2468948</v>
      </c>
      <c r="L147" s="56">
        <v>-607501</v>
      </c>
      <c r="M147" s="56">
        <v>8385</v>
      </c>
      <c r="N147" s="56">
        <v>2653</v>
      </c>
      <c r="O147" s="56">
        <f t="shared" si="16"/>
        <v>892057</v>
      </c>
      <c r="P147" s="56">
        <v>-54273</v>
      </c>
      <c r="Q147" s="56">
        <v>-50382</v>
      </c>
      <c r="R147" s="56">
        <v>513258</v>
      </c>
      <c r="S147" s="56">
        <f t="shared" si="17"/>
        <v>1300660</v>
      </c>
      <c r="T147" s="56">
        <v>388394</v>
      </c>
      <c r="U147" s="56">
        <f t="shared" si="18"/>
        <v>1689054</v>
      </c>
    </row>
    <row r="148" spans="2:21" s="17" customFormat="1" outlineLevel="2" x14ac:dyDescent="0.25">
      <c r="B148" s="9">
        <v>4</v>
      </c>
      <c r="C148" s="17" t="s">
        <v>420</v>
      </c>
      <c r="D148" s="54" t="s">
        <v>454</v>
      </c>
      <c r="E148" s="54" t="s">
        <v>455</v>
      </c>
      <c r="F148" s="54"/>
      <c r="G148" s="55" t="s">
        <v>456</v>
      </c>
      <c r="H148" s="56">
        <v>1275460</v>
      </c>
      <c r="I148" s="56">
        <v>3789947</v>
      </c>
      <c r="J148" s="56">
        <v>0</v>
      </c>
      <c r="K148" s="56">
        <v>-3160158</v>
      </c>
      <c r="L148" s="56">
        <v>-777578</v>
      </c>
      <c r="M148" s="56">
        <v>10733</v>
      </c>
      <c r="N148" s="56">
        <v>3395</v>
      </c>
      <c r="O148" s="56">
        <f t="shared" si="16"/>
        <v>1141799</v>
      </c>
      <c r="P148" s="56">
        <v>-69468</v>
      </c>
      <c r="Q148" s="56">
        <v>-64487</v>
      </c>
      <c r="R148" s="56">
        <v>656950</v>
      </c>
      <c r="S148" s="56">
        <f t="shared" si="17"/>
        <v>1664794</v>
      </c>
      <c r="T148" s="56">
        <v>442927</v>
      </c>
      <c r="U148" s="56">
        <f t="shared" si="18"/>
        <v>2107721</v>
      </c>
    </row>
    <row r="149" spans="2:21" s="17" customFormat="1" outlineLevel="2" x14ac:dyDescent="0.25">
      <c r="B149" s="9">
        <v>4</v>
      </c>
      <c r="C149" s="17" t="s">
        <v>420</v>
      </c>
      <c r="D149" s="54" t="s">
        <v>457</v>
      </c>
      <c r="E149" s="54" t="s">
        <v>458</v>
      </c>
      <c r="F149" s="54"/>
      <c r="G149" s="55" t="s">
        <v>459</v>
      </c>
      <c r="H149" s="56">
        <v>14124657</v>
      </c>
      <c r="I149" s="56">
        <v>41970498</v>
      </c>
      <c r="J149" s="56">
        <v>0</v>
      </c>
      <c r="K149" s="56">
        <v>-34996107</v>
      </c>
      <c r="L149" s="56">
        <v>-8611028</v>
      </c>
      <c r="M149" s="56">
        <v>118858</v>
      </c>
      <c r="N149" s="56">
        <v>37599</v>
      </c>
      <c r="O149" s="56">
        <f t="shared" si="16"/>
        <v>12644477</v>
      </c>
      <c r="P149" s="56">
        <v>-769295</v>
      </c>
      <c r="Q149" s="56">
        <v>-714141</v>
      </c>
      <c r="R149" s="56">
        <v>7275172</v>
      </c>
      <c r="S149" s="56">
        <f t="shared" si="17"/>
        <v>18436213</v>
      </c>
      <c r="T149" s="56">
        <v>5116293</v>
      </c>
      <c r="U149" s="56">
        <f t="shared" si="18"/>
        <v>23552506</v>
      </c>
    </row>
    <row r="150" spans="2:21" s="17" customFormat="1" outlineLevel="2" x14ac:dyDescent="0.25">
      <c r="B150" s="9">
        <v>4</v>
      </c>
      <c r="C150" s="17" t="s">
        <v>420</v>
      </c>
      <c r="D150" s="54" t="s">
        <v>460</v>
      </c>
      <c r="E150" s="54" t="s">
        <v>461</v>
      </c>
      <c r="F150" s="54"/>
      <c r="G150" s="55" t="s">
        <v>462</v>
      </c>
      <c r="H150" s="56">
        <v>4466878</v>
      </c>
      <c r="I150" s="56">
        <v>13273038</v>
      </c>
      <c r="J150" s="56">
        <v>0</v>
      </c>
      <c r="K150" s="56">
        <v>-11067409</v>
      </c>
      <c r="L150" s="56">
        <v>-2723211</v>
      </c>
      <c r="M150" s="56">
        <v>37589</v>
      </c>
      <c r="N150" s="56">
        <v>11891</v>
      </c>
      <c r="O150" s="56">
        <f t="shared" si="16"/>
        <v>3998776</v>
      </c>
      <c r="P150" s="56">
        <v>-243287</v>
      </c>
      <c r="Q150" s="56">
        <v>-225845</v>
      </c>
      <c r="R150" s="56">
        <v>2300750</v>
      </c>
      <c r="S150" s="56">
        <f t="shared" si="17"/>
        <v>5830394</v>
      </c>
      <c r="T150" s="56">
        <v>1536454</v>
      </c>
      <c r="U150" s="56">
        <f t="shared" si="18"/>
        <v>7366848</v>
      </c>
    </row>
    <row r="151" spans="2:21" s="17" customFormat="1" outlineLevel="2" x14ac:dyDescent="0.25">
      <c r="B151" s="9">
        <v>4</v>
      </c>
      <c r="C151" s="17" t="s">
        <v>420</v>
      </c>
      <c r="D151" s="54" t="s">
        <v>463</v>
      </c>
      <c r="E151" s="54" t="s">
        <v>464</v>
      </c>
      <c r="F151" s="54"/>
      <c r="G151" s="55" t="s">
        <v>465</v>
      </c>
      <c r="H151" s="56">
        <v>330384</v>
      </c>
      <c r="I151" s="56">
        <v>981713</v>
      </c>
      <c r="J151" s="56">
        <v>0</v>
      </c>
      <c r="K151" s="56">
        <v>-818578</v>
      </c>
      <c r="L151" s="56">
        <v>-201417</v>
      </c>
      <c r="M151" s="56">
        <v>2780</v>
      </c>
      <c r="N151" s="56">
        <v>880</v>
      </c>
      <c r="O151" s="56">
        <f t="shared" si="16"/>
        <v>295762</v>
      </c>
      <c r="P151" s="56">
        <v>-17994</v>
      </c>
      <c r="Q151" s="56">
        <v>-16704</v>
      </c>
      <c r="R151" s="56">
        <v>170170</v>
      </c>
      <c r="S151" s="56">
        <f t="shared" si="17"/>
        <v>431234</v>
      </c>
      <c r="T151" s="56">
        <v>149538</v>
      </c>
      <c r="U151" s="56">
        <f t="shared" si="18"/>
        <v>580772</v>
      </c>
    </row>
    <row r="152" spans="2:21" s="17" customFormat="1" outlineLevel="2" x14ac:dyDescent="0.25">
      <c r="B152" s="9">
        <v>4</v>
      </c>
      <c r="C152" s="17" t="s">
        <v>420</v>
      </c>
      <c r="D152" s="54" t="s">
        <v>466</v>
      </c>
      <c r="E152" s="54" t="s">
        <v>467</v>
      </c>
      <c r="F152" s="54"/>
      <c r="G152" s="55" t="s">
        <v>468</v>
      </c>
      <c r="H152" s="56">
        <v>151250</v>
      </c>
      <c r="I152" s="56">
        <v>449429</v>
      </c>
      <c r="J152" s="56">
        <v>0</v>
      </c>
      <c r="K152" s="56">
        <v>-374746</v>
      </c>
      <c r="L152" s="56">
        <v>-92209</v>
      </c>
      <c r="M152" s="56">
        <v>1273</v>
      </c>
      <c r="N152" s="56">
        <v>404</v>
      </c>
      <c r="O152" s="56">
        <f t="shared" si="16"/>
        <v>135401</v>
      </c>
      <c r="P152" s="56">
        <v>-8238</v>
      </c>
      <c r="Q152" s="56">
        <v>-7647</v>
      </c>
      <c r="R152" s="56">
        <v>77904</v>
      </c>
      <c r="S152" s="56">
        <f t="shared" si="17"/>
        <v>197420</v>
      </c>
      <c r="T152" s="56">
        <v>56333</v>
      </c>
      <c r="U152" s="56">
        <f t="shared" si="18"/>
        <v>253753</v>
      </c>
    </row>
    <row r="153" spans="2:21" s="17" customFormat="1" outlineLevel="2" x14ac:dyDescent="0.25">
      <c r="B153" s="9">
        <v>4</v>
      </c>
      <c r="C153" s="17" t="s">
        <v>420</v>
      </c>
      <c r="D153" s="54" t="s">
        <v>469</v>
      </c>
      <c r="E153" s="54" t="s">
        <v>470</v>
      </c>
      <c r="F153" s="54"/>
      <c r="G153" s="55" t="s">
        <v>471</v>
      </c>
      <c r="H153" s="56">
        <v>767130</v>
      </c>
      <c r="I153" s="56">
        <v>2279478</v>
      </c>
      <c r="J153" s="56">
        <v>0</v>
      </c>
      <c r="K153" s="56">
        <v>-1900688</v>
      </c>
      <c r="L153" s="56">
        <v>-467677</v>
      </c>
      <c r="M153" s="56">
        <v>6455</v>
      </c>
      <c r="N153" s="56">
        <v>2042</v>
      </c>
      <c r="O153" s="56">
        <f t="shared" si="16"/>
        <v>686740</v>
      </c>
      <c r="P153" s="56">
        <v>-41782</v>
      </c>
      <c r="Q153" s="56">
        <v>-38786</v>
      </c>
      <c r="R153" s="56">
        <v>395125</v>
      </c>
      <c r="S153" s="56">
        <f t="shared" si="17"/>
        <v>1001297</v>
      </c>
      <c r="T153" s="56">
        <v>293380</v>
      </c>
      <c r="U153" s="56">
        <f t="shared" si="18"/>
        <v>1294677</v>
      </c>
    </row>
    <row r="154" spans="2:21" s="17" customFormat="1" outlineLevel="2" x14ac:dyDescent="0.25">
      <c r="B154" s="9">
        <v>4</v>
      </c>
      <c r="C154" s="17" t="s">
        <v>420</v>
      </c>
      <c r="D154" s="54" t="s">
        <v>472</v>
      </c>
      <c r="E154" s="54" t="s">
        <v>473</v>
      </c>
      <c r="F154" s="54"/>
      <c r="G154" s="55" t="s">
        <v>474</v>
      </c>
      <c r="H154" s="56">
        <v>3210462</v>
      </c>
      <c r="I154" s="56">
        <v>9539679</v>
      </c>
      <c r="J154" s="56">
        <v>0</v>
      </c>
      <c r="K154" s="56">
        <v>-7954436</v>
      </c>
      <c r="L154" s="56">
        <v>-1957243</v>
      </c>
      <c r="M154" s="56">
        <v>27016</v>
      </c>
      <c r="N154" s="56">
        <v>8548</v>
      </c>
      <c r="O154" s="56">
        <f t="shared" si="16"/>
        <v>2874026</v>
      </c>
      <c r="P154" s="56">
        <v>-174857</v>
      </c>
      <c r="Q154" s="56">
        <v>-162321</v>
      </c>
      <c r="R154" s="56">
        <v>1653609</v>
      </c>
      <c r="S154" s="56">
        <f t="shared" si="17"/>
        <v>4190457</v>
      </c>
      <c r="T154" s="56">
        <v>2254201</v>
      </c>
      <c r="U154" s="56">
        <f t="shared" si="18"/>
        <v>6444658</v>
      </c>
    </row>
    <row r="155" spans="2:21" s="17" customFormat="1" outlineLevel="2" x14ac:dyDescent="0.25">
      <c r="B155" s="9">
        <v>4</v>
      </c>
      <c r="C155" s="17" t="s">
        <v>420</v>
      </c>
      <c r="D155" s="54" t="s">
        <v>475</v>
      </c>
      <c r="E155" s="54" t="s">
        <v>476</v>
      </c>
      <c r="F155" s="54"/>
      <c r="G155" s="55" t="s">
        <v>477</v>
      </c>
      <c r="H155" s="56">
        <v>175724</v>
      </c>
      <c r="I155" s="56">
        <v>522152</v>
      </c>
      <c r="J155" s="56">
        <v>0</v>
      </c>
      <c r="K155" s="56">
        <v>-435384</v>
      </c>
      <c r="L155" s="56">
        <v>-107129</v>
      </c>
      <c r="M155" s="56">
        <v>1479</v>
      </c>
      <c r="N155" s="56">
        <v>468</v>
      </c>
      <c r="O155" s="56">
        <f t="shared" si="16"/>
        <v>157310</v>
      </c>
      <c r="P155" s="56">
        <v>-9571</v>
      </c>
      <c r="Q155" s="56">
        <v>-8885</v>
      </c>
      <c r="R155" s="56">
        <v>90510</v>
      </c>
      <c r="S155" s="56">
        <f t="shared" si="17"/>
        <v>229364</v>
      </c>
      <c r="T155" s="56">
        <v>55317</v>
      </c>
      <c r="U155" s="56">
        <f t="shared" si="18"/>
        <v>284681</v>
      </c>
    </row>
    <row r="156" spans="2:21" s="17" customFormat="1" outlineLevel="2" x14ac:dyDescent="0.25">
      <c r="B156" s="9">
        <v>4</v>
      </c>
      <c r="C156" s="17" t="s">
        <v>420</v>
      </c>
      <c r="D156" s="54" t="s">
        <v>478</v>
      </c>
      <c r="E156" s="54" t="s">
        <v>479</v>
      </c>
      <c r="F156" s="54"/>
      <c r="G156" s="55" t="s">
        <v>480</v>
      </c>
      <c r="H156" s="56">
        <v>7843819</v>
      </c>
      <c r="I156" s="56">
        <v>23307397</v>
      </c>
      <c r="J156" s="56">
        <v>0</v>
      </c>
      <c r="K156" s="56">
        <v>-19434322</v>
      </c>
      <c r="L156" s="56">
        <v>-4781946</v>
      </c>
      <c r="M156" s="56">
        <v>66005</v>
      </c>
      <c r="N156" s="56">
        <v>20881</v>
      </c>
      <c r="O156" s="56">
        <f t="shared" si="16"/>
        <v>7021834</v>
      </c>
      <c r="P156" s="56">
        <v>-427211</v>
      </c>
      <c r="Q156" s="56">
        <v>-396583</v>
      </c>
      <c r="R156" s="56">
        <v>4040108</v>
      </c>
      <c r="S156" s="56">
        <f t="shared" si="17"/>
        <v>10238148</v>
      </c>
      <c r="T156" s="56">
        <v>2551517</v>
      </c>
      <c r="U156" s="56">
        <f t="shared" si="18"/>
        <v>12789665</v>
      </c>
    </row>
    <row r="157" spans="2:21" s="17" customFormat="1" outlineLevel="2" x14ac:dyDescent="0.25">
      <c r="B157" s="9">
        <v>4</v>
      </c>
      <c r="C157" s="17" t="s">
        <v>420</v>
      </c>
      <c r="D157" s="54" t="s">
        <v>481</v>
      </c>
      <c r="E157" s="54" t="s">
        <v>482</v>
      </c>
      <c r="F157" s="54"/>
      <c r="G157" s="55" t="s">
        <v>483</v>
      </c>
      <c r="H157" s="56">
        <v>42204</v>
      </c>
      <c r="I157" s="56">
        <v>125406</v>
      </c>
      <c r="J157" s="56">
        <v>0</v>
      </c>
      <c r="K157" s="56">
        <v>-104567</v>
      </c>
      <c r="L157" s="56">
        <v>-25729</v>
      </c>
      <c r="M157" s="56">
        <v>355</v>
      </c>
      <c r="N157" s="56">
        <v>114</v>
      </c>
      <c r="O157" s="56">
        <f t="shared" si="16"/>
        <v>37783</v>
      </c>
      <c r="P157" s="56">
        <v>-2299</v>
      </c>
      <c r="Q157" s="56">
        <v>-2134</v>
      </c>
      <c r="R157" s="56">
        <v>21738</v>
      </c>
      <c r="S157" s="56">
        <f t="shared" si="17"/>
        <v>55088</v>
      </c>
      <c r="T157" s="56">
        <v>20013</v>
      </c>
      <c r="U157" s="56">
        <f t="shared" si="18"/>
        <v>75101</v>
      </c>
    </row>
    <row r="158" spans="2:21" s="17" customFormat="1" outlineLevel="2" x14ac:dyDescent="0.25">
      <c r="B158" s="9">
        <v>4</v>
      </c>
      <c r="C158" s="17" t="s">
        <v>420</v>
      </c>
      <c r="D158" s="54" t="s">
        <v>484</v>
      </c>
      <c r="E158" s="54" t="s">
        <v>485</v>
      </c>
      <c r="F158" s="54"/>
      <c r="G158" s="55" t="s">
        <v>486</v>
      </c>
      <c r="H158" s="56">
        <v>156304</v>
      </c>
      <c r="I158" s="56">
        <v>464446</v>
      </c>
      <c r="J158" s="56">
        <v>0</v>
      </c>
      <c r="K158" s="56">
        <v>-387267</v>
      </c>
      <c r="L158" s="56">
        <v>-95290</v>
      </c>
      <c r="M158" s="56">
        <v>1315</v>
      </c>
      <c r="N158" s="56">
        <v>418</v>
      </c>
      <c r="O158" s="56">
        <f t="shared" si="16"/>
        <v>139926</v>
      </c>
      <c r="P158" s="56">
        <v>-8513</v>
      </c>
      <c r="Q158" s="56">
        <v>-7903</v>
      </c>
      <c r="R158" s="56">
        <v>80507</v>
      </c>
      <c r="S158" s="56">
        <f t="shared" si="17"/>
        <v>204017</v>
      </c>
      <c r="T158" s="56">
        <v>-25246</v>
      </c>
      <c r="U158" s="56">
        <f t="shared" si="18"/>
        <v>178771</v>
      </c>
    </row>
    <row r="159" spans="2:21" s="17" customFormat="1" outlineLevel="2" x14ac:dyDescent="0.25">
      <c r="B159" s="9">
        <v>4</v>
      </c>
      <c r="C159" s="17" t="s">
        <v>420</v>
      </c>
      <c r="D159" s="54" t="s">
        <v>487</v>
      </c>
      <c r="E159" s="54" t="s">
        <v>488</v>
      </c>
      <c r="F159" s="54"/>
      <c r="G159" s="55" t="s">
        <v>489</v>
      </c>
      <c r="H159" s="56">
        <v>101584</v>
      </c>
      <c r="I159" s="56">
        <v>301850</v>
      </c>
      <c r="J159" s="56">
        <v>0</v>
      </c>
      <c r="K159" s="56">
        <v>-251691</v>
      </c>
      <c r="L159" s="56">
        <v>-61930</v>
      </c>
      <c r="M159" s="56">
        <v>855</v>
      </c>
      <c r="N159" s="56">
        <v>271</v>
      </c>
      <c r="O159" s="56">
        <f t="shared" si="16"/>
        <v>90939</v>
      </c>
      <c r="P159" s="56">
        <v>-5533</v>
      </c>
      <c r="Q159" s="56">
        <v>-5136</v>
      </c>
      <c r="R159" s="56">
        <v>52323</v>
      </c>
      <c r="S159" s="56">
        <f t="shared" si="17"/>
        <v>132593</v>
      </c>
      <c r="T159" s="56">
        <v>6889</v>
      </c>
      <c r="U159" s="56">
        <f t="shared" si="18"/>
        <v>139482</v>
      </c>
    </row>
    <row r="160" spans="2:21" s="17" customFormat="1" outlineLevel="2" x14ac:dyDescent="0.25">
      <c r="B160" s="9">
        <v>4</v>
      </c>
      <c r="C160" s="17" t="s">
        <v>420</v>
      </c>
      <c r="D160" s="54" t="s">
        <v>490</v>
      </c>
      <c r="E160" s="54" t="s">
        <v>491</v>
      </c>
      <c r="F160" s="54"/>
      <c r="G160" s="55" t="s">
        <v>492</v>
      </c>
      <c r="H160" s="56">
        <v>197620</v>
      </c>
      <c r="I160" s="56">
        <v>587215</v>
      </c>
      <c r="J160" s="56">
        <v>0</v>
      </c>
      <c r="K160" s="56">
        <v>-489635</v>
      </c>
      <c r="L160" s="56">
        <v>-120478</v>
      </c>
      <c r="M160" s="56">
        <v>1663</v>
      </c>
      <c r="N160" s="56">
        <v>525</v>
      </c>
      <c r="O160" s="56">
        <f t="shared" si="16"/>
        <v>176910</v>
      </c>
      <c r="P160" s="56">
        <v>-10763</v>
      </c>
      <c r="Q160" s="56">
        <v>-9992</v>
      </c>
      <c r="R160" s="56">
        <v>101788</v>
      </c>
      <c r="S160" s="56">
        <f t="shared" si="17"/>
        <v>257943</v>
      </c>
      <c r="T160" s="56">
        <v>97346</v>
      </c>
      <c r="U160" s="56">
        <f t="shared" si="18"/>
        <v>355289</v>
      </c>
    </row>
    <row r="161" spans="2:21" s="17" customFormat="1" outlineLevel="2" x14ac:dyDescent="0.25">
      <c r="B161" s="9">
        <v>4</v>
      </c>
      <c r="C161" s="17" t="s">
        <v>420</v>
      </c>
      <c r="D161" s="54" t="s">
        <v>493</v>
      </c>
      <c r="E161" s="54" t="s">
        <v>494</v>
      </c>
      <c r="F161" s="54"/>
      <c r="G161" s="55" t="s">
        <v>495</v>
      </c>
      <c r="H161" s="56">
        <v>1001888</v>
      </c>
      <c r="I161" s="56">
        <v>2977044</v>
      </c>
      <c r="J161" s="56">
        <v>0</v>
      </c>
      <c r="K161" s="56">
        <v>-2482338</v>
      </c>
      <c r="L161" s="56">
        <v>-610796</v>
      </c>
      <c r="M161" s="56">
        <v>8431</v>
      </c>
      <c r="N161" s="56">
        <v>2668</v>
      </c>
      <c r="O161" s="56">
        <f t="shared" si="16"/>
        <v>896897</v>
      </c>
      <c r="P161" s="56">
        <v>-54568</v>
      </c>
      <c r="Q161" s="56">
        <v>-50655</v>
      </c>
      <c r="R161" s="56">
        <v>516041</v>
      </c>
      <c r="S161" s="56">
        <f t="shared" si="17"/>
        <v>1307715</v>
      </c>
      <c r="T161" s="56">
        <v>278056</v>
      </c>
      <c r="U161" s="56">
        <f t="shared" si="18"/>
        <v>1585771</v>
      </c>
    </row>
    <row r="162" spans="2:21" s="17" customFormat="1" outlineLevel="2" x14ac:dyDescent="0.25">
      <c r="B162" s="9">
        <v>4</v>
      </c>
      <c r="C162" s="17" t="s">
        <v>420</v>
      </c>
      <c r="D162" s="54" t="s">
        <v>496</v>
      </c>
      <c r="E162" s="54" t="s">
        <v>497</v>
      </c>
      <c r="F162" s="54"/>
      <c r="G162" s="55" t="s">
        <v>498</v>
      </c>
      <c r="H162" s="56">
        <v>1666749</v>
      </c>
      <c r="I162" s="56">
        <v>4952637</v>
      </c>
      <c r="J162" s="56">
        <v>0</v>
      </c>
      <c r="K162" s="56">
        <v>-4129639</v>
      </c>
      <c r="L162" s="56">
        <v>-1016126</v>
      </c>
      <c r="M162" s="56">
        <v>14026</v>
      </c>
      <c r="N162" s="56">
        <v>4439</v>
      </c>
      <c r="O162" s="56">
        <f t="shared" si="16"/>
        <v>1492086</v>
      </c>
      <c r="P162" s="56">
        <v>-90779</v>
      </c>
      <c r="Q162" s="56">
        <v>-84271</v>
      </c>
      <c r="R162" s="56">
        <v>858491</v>
      </c>
      <c r="S162" s="56">
        <f t="shared" si="17"/>
        <v>2175527</v>
      </c>
      <c r="T162" s="56">
        <v>500779</v>
      </c>
      <c r="U162" s="56">
        <f t="shared" si="18"/>
        <v>2676306</v>
      </c>
    </row>
    <row r="163" spans="2:21" s="17" customFormat="1" outlineLevel="2" x14ac:dyDescent="0.25">
      <c r="B163" s="9">
        <v>4</v>
      </c>
      <c r="C163" s="17" t="s">
        <v>420</v>
      </c>
      <c r="D163" s="54" t="s">
        <v>499</v>
      </c>
      <c r="E163" s="54" t="s">
        <v>500</v>
      </c>
      <c r="F163" s="54"/>
      <c r="G163" s="55" t="s">
        <v>501</v>
      </c>
      <c r="H163" s="56">
        <v>557861</v>
      </c>
      <c r="I163" s="56">
        <v>1657647</v>
      </c>
      <c r="J163" s="56">
        <v>0</v>
      </c>
      <c r="K163" s="56">
        <v>-1382189</v>
      </c>
      <c r="L163" s="56">
        <v>-340097</v>
      </c>
      <c r="M163" s="56">
        <v>4694</v>
      </c>
      <c r="N163" s="56">
        <v>1484</v>
      </c>
      <c r="O163" s="56">
        <f t="shared" si="16"/>
        <v>499400</v>
      </c>
      <c r="P163" s="56">
        <v>-30384</v>
      </c>
      <c r="Q163" s="56">
        <v>-28205</v>
      </c>
      <c r="R163" s="56">
        <v>287337</v>
      </c>
      <c r="S163" s="56">
        <f t="shared" si="17"/>
        <v>728148</v>
      </c>
      <c r="T163" s="56">
        <v>262715</v>
      </c>
      <c r="U163" s="56">
        <f t="shared" si="18"/>
        <v>990863</v>
      </c>
    </row>
    <row r="164" spans="2:21" s="17" customFormat="1" outlineLevel="2" x14ac:dyDescent="0.25">
      <c r="B164" s="9">
        <v>4</v>
      </c>
      <c r="C164" s="17" t="s">
        <v>420</v>
      </c>
      <c r="D164" s="54" t="s">
        <v>502</v>
      </c>
      <c r="E164" s="54" t="s">
        <v>503</v>
      </c>
      <c r="F164" s="54"/>
      <c r="G164" s="55" t="s">
        <v>504</v>
      </c>
      <c r="H164" s="56">
        <v>147058</v>
      </c>
      <c r="I164" s="56">
        <v>436974</v>
      </c>
      <c r="J164" s="56">
        <v>0</v>
      </c>
      <c r="K164" s="56">
        <v>-364361</v>
      </c>
      <c r="L164" s="56">
        <v>-89653</v>
      </c>
      <c r="M164" s="56">
        <v>1237</v>
      </c>
      <c r="N164" s="56">
        <v>392</v>
      </c>
      <c r="O164" s="56">
        <f t="shared" si="16"/>
        <v>131647</v>
      </c>
      <c r="P164" s="56">
        <v>-8009</v>
      </c>
      <c r="Q164" s="56">
        <v>-7435</v>
      </c>
      <c r="R164" s="56">
        <v>75745</v>
      </c>
      <c r="S164" s="56">
        <f t="shared" si="17"/>
        <v>191948</v>
      </c>
      <c r="T164" s="56">
        <v>75194</v>
      </c>
      <c r="U164" s="56">
        <f t="shared" si="18"/>
        <v>267142</v>
      </c>
    </row>
    <row r="165" spans="2:21" s="17" customFormat="1" outlineLevel="2" x14ac:dyDescent="0.25">
      <c r="B165" s="9">
        <v>4</v>
      </c>
      <c r="C165" s="17" t="s">
        <v>420</v>
      </c>
      <c r="D165" s="54" t="s">
        <v>505</v>
      </c>
      <c r="E165" s="54" t="s">
        <v>506</v>
      </c>
      <c r="F165" s="54"/>
      <c r="G165" s="55" t="s">
        <v>507</v>
      </c>
      <c r="H165" s="56">
        <v>293829</v>
      </c>
      <c r="I165" s="56">
        <v>873095</v>
      </c>
      <c r="J165" s="56">
        <v>0</v>
      </c>
      <c r="K165" s="56">
        <v>-728009</v>
      </c>
      <c r="L165" s="56">
        <v>-179132</v>
      </c>
      <c r="M165" s="56">
        <v>2473</v>
      </c>
      <c r="N165" s="56">
        <v>782</v>
      </c>
      <c r="O165" s="56">
        <f t="shared" si="16"/>
        <v>263038</v>
      </c>
      <c r="P165" s="56">
        <v>-16003</v>
      </c>
      <c r="Q165" s="56">
        <v>-14856</v>
      </c>
      <c r="R165" s="56">
        <v>151342</v>
      </c>
      <c r="S165" s="56">
        <f t="shared" si="17"/>
        <v>383521</v>
      </c>
      <c r="T165" s="56">
        <v>56470</v>
      </c>
      <c r="U165" s="56">
        <f t="shared" si="18"/>
        <v>439991</v>
      </c>
    </row>
    <row r="166" spans="2:21" s="17" customFormat="1" outlineLevel="2" x14ac:dyDescent="0.25">
      <c r="B166" s="9">
        <v>4</v>
      </c>
      <c r="C166" s="17" t="s">
        <v>420</v>
      </c>
      <c r="D166" s="54" t="s">
        <v>508</v>
      </c>
      <c r="E166" s="54" t="s">
        <v>509</v>
      </c>
      <c r="F166" s="54"/>
      <c r="G166" s="55" t="s">
        <v>510</v>
      </c>
      <c r="H166" s="56">
        <v>63779</v>
      </c>
      <c r="I166" s="56">
        <v>189515</v>
      </c>
      <c r="J166" s="56">
        <v>0</v>
      </c>
      <c r="K166" s="56">
        <v>-158023</v>
      </c>
      <c r="L166" s="56">
        <v>-38883</v>
      </c>
      <c r="M166" s="56">
        <v>537</v>
      </c>
      <c r="N166" s="56">
        <v>171</v>
      </c>
      <c r="O166" s="56">
        <f t="shared" si="16"/>
        <v>57096</v>
      </c>
      <c r="P166" s="56">
        <v>-3474</v>
      </c>
      <c r="Q166" s="56">
        <v>-3225</v>
      </c>
      <c r="R166" s="56">
        <v>32851</v>
      </c>
      <c r="S166" s="56">
        <f t="shared" si="17"/>
        <v>83248</v>
      </c>
      <c r="T166" s="56">
        <v>21303</v>
      </c>
      <c r="U166" s="56">
        <f t="shared" si="18"/>
        <v>104551</v>
      </c>
    </row>
    <row r="167" spans="2:21" s="17" customFormat="1" outlineLevel="2" x14ac:dyDescent="0.25">
      <c r="B167" s="9">
        <v>4</v>
      </c>
      <c r="C167" s="17" t="s">
        <v>420</v>
      </c>
      <c r="D167" s="54" t="s">
        <v>511</v>
      </c>
      <c r="E167" s="54" t="s">
        <v>512</v>
      </c>
      <c r="F167" s="54"/>
      <c r="G167" s="55" t="s">
        <v>513</v>
      </c>
      <c r="H167" s="56">
        <v>41714</v>
      </c>
      <c r="I167" s="56">
        <v>123949</v>
      </c>
      <c r="J167" s="56">
        <v>0</v>
      </c>
      <c r="K167" s="56">
        <v>-103352</v>
      </c>
      <c r="L167" s="56">
        <v>-25431</v>
      </c>
      <c r="M167" s="56">
        <v>351</v>
      </c>
      <c r="N167" s="56">
        <v>110</v>
      </c>
      <c r="O167" s="56">
        <f t="shared" si="16"/>
        <v>37341</v>
      </c>
      <c r="P167" s="56">
        <v>-2272</v>
      </c>
      <c r="Q167" s="56">
        <v>-2109</v>
      </c>
      <c r="R167" s="56">
        <v>21485</v>
      </c>
      <c r="S167" s="56">
        <f t="shared" si="17"/>
        <v>54445</v>
      </c>
      <c r="T167" s="56">
        <v>19889</v>
      </c>
      <c r="U167" s="56">
        <f t="shared" si="18"/>
        <v>74334</v>
      </c>
    </row>
    <row r="168" spans="2:21" s="17" customFormat="1" outlineLevel="2" x14ac:dyDescent="0.25">
      <c r="B168" s="9">
        <v>4</v>
      </c>
      <c r="C168" s="17" t="s">
        <v>420</v>
      </c>
      <c r="D168" s="54" t="s">
        <v>514</v>
      </c>
      <c r="E168" s="54" t="s">
        <v>515</v>
      </c>
      <c r="F168" s="54"/>
      <c r="G168" s="55" t="s">
        <v>516</v>
      </c>
      <c r="H168" s="56">
        <v>34382</v>
      </c>
      <c r="I168" s="56">
        <v>102165</v>
      </c>
      <c r="J168" s="56">
        <v>0</v>
      </c>
      <c r="K168" s="56">
        <v>-85188</v>
      </c>
      <c r="L168" s="56">
        <v>-20961</v>
      </c>
      <c r="M168" s="56">
        <v>289</v>
      </c>
      <c r="N168" s="56">
        <v>92</v>
      </c>
      <c r="O168" s="56">
        <f t="shared" si="16"/>
        <v>30779</v>
      </c>
      <c r="P168" s="56">
        <v>-1873</v>
      </c>
      <c r="Q168" s="56">
        <v>-1738</v>
      </c>
      <c r="R168" s="56">
        <v>17709</v>
      </c>
      <c r="S168" s="56">
        <f t="shared" si="17"/>
        <v>44877</v>
      </c>
      <c r="T168" s="56">
        <v>18594</v>
      </c>
      <c r="U168" s="56">
        <f t="shared" si="18"/>
        <v>63471</v>
      </c>
    </row>
    <row r="169" spans="2:21" s="17" customFormat="1" outlineLevel="2" x14ac:dyDescent="0.25">
      <c r="B169" s="9">
        <v>4</v>
      </c>
      <c r="C169" s="17" t="s">
        <v>420</v>
      </c>
      <c r="D169" s="54" t="s">
        <v>517</v>
      </c>
      <c r="E169" s="54" t="s">
        <v>518</v>
      </c>
      <c r="F169" s="54"/>
      <c r="G169" s="55" t="s">
        <v>519</v>
      </c>
      <c r="H169" s="56">
        <v>723376</v>
      </c>
      <c r="I169" s="56">
        <v>2149464</v>
      </c>
      <c r="J169" s="56">
        <v>0</v>
      </c>
      <c r="K169" s="56">
        <v>-1792280</v>
      </c>
      <c r="L169" s="56">
        <v>-441002</v>
      </c>
      <c r="M169" s="56">
        <v>6087</v>
      </c>
      <c r="N169" s="56">
        <v>1926</v>
      </c>
      <c r="O169" s="56">
        <f t="shared" si="16"/>
        <v>647571</v>
      </c>
      <c r="P169" s="56">
        <v>-39398</v>
      </c>
      <c r="Q169" s="56">
        <v>-36574</v>
      </c>
      <c r="R169" s="56">
        <v>372588</v>
      </c>
      <c r="S169" s="56">
        <f t="shared" si="17"/>
        <v>944187</v>
      </c>
      <c r="T169" s="56">
        <v>262266</v>
      </c>
      <c r="U169" s="56">
        <f t="shared" si="18"/>
        <v>1206453</v>
      </c>
    </row>
    <row r="170" spans="2:21" s="17" customFormat="1" outlineLevel="2" x14ac:dyDescent="0.25">
      <c r="B170" s="9">
        <v>4</v>
      </c>
      <c r="C170" s="17" t="s">
        <v>420</v>
      </c>
      <c r="D170" s="54" t="s">
        <v>520</v>
      </c>
      <c r="E170" s="54" t="s">
        <v>521</v>
      </c>
      <c r="F170" s="54"/>
      <c r="G170" s="55" t="s">
        <v>522</v>
      </c>
      <c r="H170" s="56">
        <v>452824</v>
      </c>
      <c r="I170" s="56">
        <v>1345538</v>
      </c>
      <c r="J170" s="56">
        <v>0</v>
      </c>
      <c r="K170" s="56">
        <v>-1121945</v>
      </c>
      <c r="L170" s="56">
        <v>-276062</v>
      </c>
      <c r="M170" s="56">
        <v>3810</v>
      </c>
      <c r="N170" s="56">
        <v>1207</v>
      </c>
      <c r="O170" s="56">
        <f t="shared" si="16"/>
        <v>405372</v>
      </c>
      <c r="P170" s="56">
        <v>-24663</v>
      </c>
      <c r="Q170" s="56">
        <v>-22895</v>
      </c>
      <c r="R170" s="56">
        <v>233236</v>
      </c>
      <c r="S170" s="56">
        <f t="shared" si="17"/>
        <v>591050</v>
      </c>
      <c r="T170" s="56">
        <v>160394</v>
      </c>
      <c r="U170" s="56">
        <f t="shared" si="18"/>
        <v>751444</v>
      </c>
    </row>
    <row r="171" spans="2:21" s="17" customFormat="1" outlineLevel="2" x14ac:dyDescent="0.25">
      <c r="B171" s="9">
        <v>4</v>
      </c>
      <c r="C171" s="17" t="s">
        <v>420</v>
      </c>
      <c r="D171" s="54" t="s">
        <v>523</v>
      </c>
      <c r="E171" s="54" t="s">
        <v>524</v>
      </c>
      <c r="F171" s="54"/>
      <c r="G171" s="55" t="s">
        <v>525</v>
      </c>
      <c r="H171" s="56">
        <v>95639</v>
      </c>
      <c r="I171" s="56">
        <v>284184</v>
      </c>
      <c r="J171" s="56">
        <v>0</v>
      </c>
      <c r="K171" s="56">
        <v>-236961</v>
      </c>
      <c r="L171" s="56">
        <v>-58306</v>
      </c>
      <c r="M171" s="56">
        <v>805</v>
      </c>
      <c r="N171" s="56">
        <v>255</v>
      </c>
      <c r="O171" s="56">
        <f t="shared" si="16"/>
        <v>85616</v>
      </c>
      <c r="P171" s="56">
        <v>-5209</v>
      </c>
      <c r="Q171" s="56">
        <v>-4835</v>
      </c>
      <c r="R171" s="56">
        <v>49261</v>
      </c>
      <c r="S171" s="56">
        <f t="shared" si="17"/>
        <v>124833</v>
      </c>
      <c r="T171" s="56">
        <v>48530</v>
      </c>
      <c r="U171" s="56">
        <f t="shared" si="18"/>
        <v>173363</v>
      </c>
    </row>
    <row r="172" spans="2:21" s="17" customFormat="1" outlineLevel="2" x14ac:dyDescent="0.25">
      <c r="B172" s="9">
        <v>4</v>
      </c>
      <c r="C172" s="17" t="s">
        <v>420</v>
      </c>
      <c r="D172" s="54" t="s">
        <v>526</v>
      </c>
      <c r="E172" s="54" t="s">
        <v>527</v>
      </c>
      <c r="F172" s="54"/>
      <c r="G172" s="55" t="s">
        <v>528</v>
      </c>
      <c r="H172" s="56">
        <v>469076</v>
      </c>
      <c r="I172" s="56">
        <v>1393827</v>
      </c>
      <c r="J172" s="56">
        <v>0</v>
      </c>
      <c r="K172" s="56">
        <v>-1162210</v>
      </c>
      <c r="L172" s="56">
        <v>-285970</v>
      </c>
      <c r="M172" s="56">
        <v>3947</v>
      </c>
      <c r="N172" s="56">
        <v>1249</v>
      </c>
      <c r="O172" s="56">
        <f t="shared" si="16"/>
        <v>419919</v>
      </c>
      <c r="P172" s="56">
        <v>-25548</v>
      </c>
      <c r="Q172" s="56">
        <v>-23716</v>
      </c>
      <c r="R172" s="56">
        <v>241606</v>
      </c>
      <c r="S172" s="56">
        <f t="shared" si="17"/>
        <v>612261</v>
      </c>
      <c r="T172" s="56">
        <v>171824</v>
      </c>
      <c r="U172" s="56">
        <f t="shared" si="18"/>
        <v>784085</v>
      </c>
    </row>
    <row r="173" spans="2:21" s="17" customFormat="1" outlineLevel="2" x14ac:dyDescent="0.25">
      <c r="B173" s="9">
        <v>4</v>
      </c>
      <c r="C173" s="17" t="s">
        <v>420</v>
      </c>
      <c r="D173" s="54" t="s">
        <v>529</v>
      </c>
      <c r="E173" s="54" t="s">
        <v>530</v>
      </c>
      <c r="F173" s="54"/>
      <c r="G173" s="55" t="s">
        <v>531</v>
      </c>
      <c r="H173" s="56">
        <v>16655228</v>
      </c>
      <c r="I173" s="56">
        <v>49489924</v>
      </c>
      <c r="J173" s="56">
        <v>0</v>
      </c>
      <c r="K173" s="56">
        <v>-41266002</v>
      </c>
      <c r="L173" s="56">
        <v>-10153778</v>
      </c>
      <c r="M173" s="56">
        <v>140153</v>
      </c>
      <c r="N173" s="56">
        <v>44334</v>
      </c>
      <c r="O173" s="56">
        <f t="shared" si="16"/>
        <v>14909859</v>
      </c>
      <c r="P173" s="56">
        <v>-907122</v>
      </c>
      <c r="Q173" s="56">
        <v>-842087</v>
      </c>
      <c r="R173" s="56">
        <v>8578591</v>
      </c>
      <c r="S173" s="56">
        <f t="shared" si="17"/>
        <v>21739241</v>
      </c>
      <c r="T173" s="56">
        <v>4305129</v>
      </c>
      <c r="U173" s="56">
        <f t="shared" si="18"/>
        <v>26044370</v>
      </c>
    </row>
    <row r="174" spans="2:21" s="17" customFormat="1" outlineLevel="2" x14ac:dyDescent="0.25">
      <c r="B174" s="9">
        <v>4</v>
      </c>
      <c r="C174" s="17" t="s">
        <v>420</v>
      </c>
      <c r="D174" s="54" t="s">
        <v>532</v>
      </c>
      <c r="E174" s="54" t="s">
        <v>533</v>
      </c>
      <c r="F174" s="54"/>
      <c r="G174" s="55" t="s">
        <v>534</v>
      </c>
      <c r="H174" s="56">
        <v>243225</v>
      </c>
      <c r="I174" s="56">
        <v>722728</v>
      </c>
      <c r="J174" s="56">
        <v>0</v>
      </c>
      <c r="K174" s="56">
        <v>-602630</v>
      </c>
      <c r="L174" s="56">
        <v>-148281</v>
      </c>
      <c r="M174" s="56">
        <v>2047</v>
      </c>
      <c r="N174" s="56">
        <v>648</v>
      </c>
      <c r="O174" s="56">
        <f t="shared" si="16"/>
        <v>217737</v>
      </c>
      <c r="P174" s="56">
        <v>-13247</v>
      </c>
      <c r="Q174" s="56">
        <v>-12297</v>
      </c>
      <c r="R174" s="56">
        <v>125278</v>
      </c>
      <c r="S174" s="56">
        <f t="shared" si="17"/>
        <v>317471</v>
      </c>
      <c r="T174" s="56">
        <v>83427</v>
      </c>
      <c r="U174" s="56">
        <f t="shared" si="18"/>
        <v>400898</v>
      </c>
    </row>
    <row r="175" spans="2:21" s="17" customFormat="1" outlineLevel="2" x14ac:dyDescent="0.25">
      <c r="B175" s="9">
        <v>4</v>
      </c>
      <c r="C175" s="17" t="s">
        <v>420</v>
      </c>
      <c r="D175" s="54" t="s">
        <v>535</v>
      </c>
      <c r="E175" s="54" t="s">
        <v>536</v>
      </c>
      <c r="F175" s="54"/>
      <c r="G175" s="55" t="s">
        <v>537</v>
      </c>
      <c r="H175" s="56">
        <v>64966</v>
      </c>
      <c r="I175" s="56">
        <v>193043</v>
      </c>
      <c r="J175" s="56">
        <v>0</v>
      </c>
      <c r="K175" s="56">
        <v>-160964</v>
      </c>
      <c r="L175" s="56">
        <v>-39606</v>
      </c>
      <c r="M175" s="56">
        <v>547</v>
      </c>
      <c r="N175" s="56">
        <v>173</v>
      </c>
      <c r="O175" s="56">
        <f t="shared" si="16"/>
        <v>58159</v>
      </c>
      <c r="P175" s="56">
        <v>-3538</v>
      </c>
      <c r="Q175" s="56">
        <v>-3285</v>
      </c>
      <c r="R175" s="56">
        <v>33462</v>
      </c>
      <c r="S175" s="56">
        <f t="shared" si="17"/>
        <v>84798</v>
      </c>
      <c r="T175" s="56">
        <v>20092</v>
      </c>
      <c r="U175" s="56">
        <f t="shared" si="18"/>
        <v>104890</v>
      </c>
    </row>
    <row r="176" spans="2:21" s="17" customFormat="1" outlineLevel="2" x14ac:dyDescent="0.25">
      <c r="B176" s="9">
        <v>4</v>
      </c>
      <c r="C176" s="17" t="s">
        <v>420</v>
      </c>
      <c r="D176" s="54" t="s">
        <v>538</v>
      </c>
      <c r="E176" s="54" t="s">
        <v>539</v>
      </c>
      <c r="F176" s="54"/>
      <c r="G176" s="55" t="s">
        <v>540</v>
      </c>
      <c r="H176" s="56">
        <v>626655</v>
      </c>
      <c r="I176" s="56">
        <v>1862065</v>
      </c>
      <c r="J176" s="56">
        <v>0</v>
      </c>
      <c r="K176" s="56">
        <v>-1552639</v>
      </c>
      <c r="L176" s="56">
        <v>-382037</v>
      </c>
      <c r="M176" s="56">
        <v>5273</v>
      </c>
      <c r="N176" s="56">
        <v>1668</v>
      </c>
      <c r="O176" s="56">
        <f t="shared" si="16"/>
        <v>560985</v>
      </c>
      <c r="P176" s="56">
        <v>-34131</v>
      </c>
      <c r="Q176" s="56">
        <v>-31684</v>
      </c>
      <c r="R176" s="56">
        <v>322771</v>
      </c>
      <c r="S176" s="56">
        <f t="shared" si="17"/>
        <v>817941</v>
      </c>
      <c r="T176" s="56">
        <v>261602</v>
      </c>
      <c r="U176" s="56">
        <f t="shared" si="18"/>
        <v>1079543</v>
      </c>
    </row>
    <row r="177" spans="2:21" s="17" customFormat="1" outlineLevel="2" x14ac:dyDescent="0.25">
      <c r="B177" s="9">
        <v>4</v>
      </c>
      <c r="C177" s="17" t="s">
        <v>420</v>
      </c>
      <c r="D177" s="54" t="s">
        <v>541</v>
      </c>
      <c r="E177" s="54" t="s">
        <v>542</v>
      </c>
      <c r="F177" s="54"/>
      <c r="G177" s="55" t="s">
        <v>543</v>
      </c>
      <c r="H177" s="56">
        <v>501531</v>
      </c>
      <c r="I177" s="56">
        <v>1490267</v>
      </c>
      <c r="J177" s="56">
        <v>0</v>
      </c>
      <c r="K177" s="56">
        <v>-1242624</v>
      </c>
      <c r="L177" s="56">
        <v>-305756</v>
      </c>
      <c r="M177" s="56">
        <v>4220</v>
      </c>
      <c r="N177" s="56">
        <v>1336</v>
      </c>
      <c r="O177" s="56">
        <f t="shared" si="16"/>
        <v>448974</v>
      </c>
      <c r="P177" s="56">
        <v>-27316</v>
      </c>
      <c r="Q177" s="56">
        <v>-25357</v>
      </c>
      <c r="R177" s="56">
        <v>258323</v>
      </c>
      <c r="S177" s="56">
        <f t="shared" si="17"/>
        <v>654624</v>
      </c>
      <c r="T177" s="56">
        <v>127239</v>
      </c>
      <c r="U177" s="56">
        <f t="shared" si="18"/>
        <v>781863</v>
      </c>
    </row>
    <row r="178" spans="2:21" s="17" customFormat="1" outlineLevel="2" x14ac:dyDescent="0.25">
      <c r="B178" s="9">
        <v>4</v>
      </c>
      <c r="C178" s="17" t="s">
        <v>420</v>
      </c>
      <c r="D178" s="54" t="s">
        <v>544</v>
      </c>
      <c r="E178" s="54" t="s">
        <v>545</v>
      </c>
      <c r="F178" s="54"/>
      <c r="G178" s="55" t="s">
        <v>546</v>
      </c>
      <c r="H178" s="56">
        <v>391653</v>
      </c>
      <c r="I178" s="56">
        <v>1163770</v>
      </c>
      <c r="J178" s="56">
        <v>0</v>
      </c>
      <c r="K178" s="56">
        <v>-970382</v>
      </c>
      <c r="L178" s="56">
        <v>-238769</v>
      </c>
      <c r="M178" s="56">
        <v>3296</v>
      </c>
      <c r="N178" s="56">
        <v>1042</v>
      </c>
      <c r="O178" s="56">
        <f t="shared" si="16"/>
        <v>350610</v>
      </c>
      <c r="P178" s="56">
        <v>-21331</v>
      </c>
      <c r="Q178" s="56">
        <v>-19802</v>
      </c>
      <c r="R178" s="56">
        <v>201728</v>
      </c>
      <c r="S178" s="56">
        <f t="shared" si="17"/>
        <v>511205</v>
      </c>
      <c r="T178" s="56">
        <v>158029</v>
      </c>
      <c r="U178" s="56">
        <f t="shared" si="18"/>
        <v>669234</v>
      </c>
    </row>
    <row r="179" spans="2:21" s="17" customFormat="1" outlineLevel="2" x14ac:dyDescent="0.25">
      <c r="B179" s="9">
        <v>4</v>
      </c>
      <c r="C179" s="17" t="s">
        <v>420</v>
      </c>
      <c r="D179" s="54" t="s">
        <v>547</v>
      </c>
      <c r="E179" s="54" t="s">
        <v>548</v>
      </c>
      <c r="F179" s="54"/>
      <c r="G179" s="55" t="s">
        <v>549</v>
      </c>
      <c r="H179" s="56">
        <v>13019694</v>
      </c>
      <c r="I179" s="56">
        <v>38687172</v>
      </c>
      <c r="J179" s="56">
        <v>0</v>
      </c>
      <c r="K179" s="56">
        <v>-32258383</v>
      </c>
      <c r="L179" s="56">
        <v>-7937393</v>
      </c>
      <c r="M179" s="56">
        <v>109560</v>
      </c>
      <c r="N179" s="56">
        <v>34659</v>
      </c>
      <c r="O179" s="56">
        <f t="shared" si="16"/>
        <v>11655309</v>
      </c>
      <c r="P179" s="56">
        <v>-709114</v>
      </c>
      <c r="Q179" s="56">
        <v>-658275</v>
      </c>
      <c r="R179" s="56">
        <v>6706040</v>
      </c>
      <c r="S179" s="56">
        <f t="shared" si="17"/>
        <v>16993960</v>
      </c>
      <c r="T179" s="56">
        <v>-2901939</v>
      </c>
      <c r="U179" s="56">
        <f t="shared" si="18"/>
        <v>14092021</v>
      </c>
    </row>
    <row r="180" spans="2:21" s="17" customFormat="1" outlineLevel="2" x14ac:dyDescent="0.25">
      <c r="B180" s="9">
        <v>4</v>
      </c>
      <c r="C180" s="17" t="s">
        <v>420</v>
      </c>
      <c r="D180" s="54" t="s">
        <v>550</v>
      </c>
      <c r="E180" s="54" t="s">
        <v>551</v>
      </c>
      <c r="F180" s="54"/>
      <c r="G180" s="55" t="s">
        <v>552</v>
      </c>
      <c r="H180" s="56">
        <v>51948</v>
      </c>
      <c r="I180" s="56">
        <v>154359</v>
      </c>
      <c r="J180" s="56">
        <v>0</v>
      </c>
      <c r="K180" s="56">
        <v>-128709</v>
      </c>
      <c r="L180" s="56">
        <v>-31670</v>
      </c>
      <c r="M180" s="56">
        <v>437</v>
      </c>
      <c r="N180" s="56">
        <v>137</v>
      </c>
      <c r="O180" s="56">
        <f t="shared" si="16"/>
        <v>46502</v>
      </c>
      <c r="P180" s="56">
        <v>-2829</v>
      </c>
      <c r="Q180" s="56">
        <v>-2626</v>
      </c>
      <c r="R180" s="56">
        <v>26757</v>
      </c>
      <c r="S180" s="56">
        <f t="shared" si="17"/>
        <v>67804</v>
      </c>
      <c r="T180" s="56">
        <v>22582</v>
      </c>
      <c r="U180" s="56">
        <f t="shared" si="18"/>
        <v>90386</v>
      </c>
    </row>
    <row r="181" spans="2:21" s="17" customFormat="1" outlineLevel="2" x14ac:dyDescent="0.25">
      <c r="B181" s="9">
        <v>4</v>
      </c>
      <c r="C181" s="17" t="s">
        <v>420</v>
      </c>
      <c r="D181" s="54" t="s">
        <v>553</v>
      </c>
      <c r="E181" s="54" t="s">
        <v>554</v>
      </c>
      <c r="F181" s="54"/>
      <c r="G181" s="55" t="s">
        <v>555</v>
      </c>
      <c r="H181" s="56">
        <v>75386</v>
      </c>
      <c r="I181" s="56">
        <v>224005</v>
      </c>
      <c r="J181" s="56">
        <v>0</v>
      </c>
      <c r="K181" s="56">
        <v>-186782</v>
      </c>
      <c r="L181" s="56">
        <v>-45959</v>
      </c>
      <c r="M181" s="56">
        <v>634</v>
      </c>
      <c r="N181" s="56">
        <v>204</v>
      </c>
      <c r="O181" s="56">
        <f t="shared" si="16"/>
        <v>67488</v>
      </c>
      <c r="P181" s="56">
        <v>-4106</v>
      </c>
      <c r="Q181" s="56">
        <v>-3812</v>
      </c>
      <c r="R181" s="56">
        <v>38829</v>
      </c>
      <c r="S181" s="56">
        <f t="shared" si="17"/>
        <v>98399</v>
      </c>
      <c r="T181" s="56">
        <v>25326</v>
      </c>
      <c r="U181" s="56">
        <f t="shared" si="18"/>
        <v>123725</v>
      </c>
    </row>
    <row r="182" spans="2:21" s="17" customFormat="1" outlineLevel="2" x14ac:dyDescent="0.25">
      <c r="B182" s="9">
        <v>4</v>
      </c>
      <c r="C182" s="17" t="s">
        <v>420</v>
      </c>
      <c r="D182" s="54" t="s">
        <v>556</v>
      </c>
      <c r="E182" s="54" t="s">
        <v>557</v>
      </c>
      <c r="F182" s="54"/>
      <c r="G182" s="55" t="s">
        <v>558</v>
      </c>
      <c r="H182" s="56">
        <v>68055</v>
      </c>
      <c r="I182" s="56">
        <v>202221</v>
      </c>
      <c r="J182" s="56">
        <v>0</v>
      </c>
      <c r="K182" s="56">
        <v>-168617</v>
      </c>
      <c r="L182" s="56">
        <v>-41489</v>
      </c>
      <c r="M182" s="56">
        <v>573</v>
      </c>
      <c r="N182" s="56">
        <v>182</v>
      </c>
      <c r="O182" s="56">
        <f t="shared" si="16"/>
        <v>60925</v>
      </c>
      <c r="P182" s="56">
        <v>-3707</v>
      </c>
      <c r="Q182" s="56">
        <v>-3441</v>
      </c>
      <c r="R182" s="56">
        <v>35053</v>
      </c>
      <c r="S182" s="56">
        <f t="shared" si="17"/>
        <v>88830</v>
      </c>
      <c r="T182" s="56">
        <v>34432</v>
      </c>
      <c r="U182" s="56">
        <f t="shared" si="18"/>
        <v>123262</v>
      </c>
    </row>
    <row r="183" spans="2:21" s="17" customFormat="1" outlineLevel="2" x14ac:dyDescent="0.25">
      <c r="B183" s="9">
        <v>4</v>
      </c>
      <c r="C183" s="17" t="s">
        <v>420</v>
      </c>
      <c r="D183" s="54" t="s">
        <v>559</v>
      </c>
      <c r="E183" s="54" t="s">
        <v>560</v>
      </c>
      <c r="F183" s="54"/>
      <c r="G183" s="55" t="s">
        <v>561</v>
      </c>
      <c r="H183" s="56">
        <v>43319</v>
      </c>
      <c r="I183" s="56">
        <v>128720</v>
      </c>
      <c r="J183" s="56">
        <v>0</v>
      </c>
      <c r="K183" s="56">
        <v>-107331</v>
      </c>
      <c r="L183" s="56">
        <v>-26409</v>
      </c>
      <c r="M183" s="56">
        <v>365</v>
      </c>
      <c r="N183" s="56">
        <v>116</v>
      </c>
      <c r="O183" s="56">
        <f t="shared" si="16"/>
        <v>38780</v>
      </c>
      <c r="P183" s="56">
        <v>-2359</v>
      </c>
      <c r="Q183" s="56">
        <v>-2190</v>
      </c>
      <c r="R183" s="56">
        <v>22312</v>
      </c>
      <c r="S183" s="56">
        <f t="shared" si="17"/>
        <v>56543</v>
      </c>
      <c r="T183" s="56">
        <v>15152</v>
      </c>
      <c r="U183" s="56">
        <f t="shared" si="18"/>
        <v>71695</v>
      </c>
    </row>
    <row r="184" spans="2:21" s="17" customFormat="1" outlineLevel="2" x14ac:dyDescent="0.25">
      <c r="B184" s="9">
        <v>4</v>
      </c>
      <c r="C184" s="17" t="s">
        <v>420</v>
      </c>
      <c r="D184" s="54" t="s">
        <v>562</v>
      </c>
      <c r="E184" s="54" t="s">
        <v>563</v>
      </c>
      <c r="F184" s="54"/>
      <c r="G184" s="55" t="s">
        <v>564</v>
      </c>
      <c r="H184" s="56">
        <v>211818</v>
      </c>
      <c r="I184" s="56">
        <v>629402</v>
      </c>
      <c r="J184" s="56">
        <v>0</v>
      </c>
      <c r="K184" s="56">
        <v>-524812</v>
      </c>
      <c r="L184" s="56">
        <v>-129134</v>
      </c>
      <c r="M184" s="56">
        <v>1782</v>
      </c>
      <c r="N184" s="56">
        <v>563</v>
      </c>
      <c r="O184" s="56">
        <f t="shared" si="16"/>
        <v>189619</v>
      </c>
      <c r="P184" s="56">
        <v>-11537</v>
      </c>
      <c r="Q184" s="56">
        <v>-10709</v>
      </c>
      <c r="R184" s="56">
        <v>109101</v>
      </c>
      <c r="S184" s="56">
        <f t="shared" si="17"/>
        <v>276474</v>
      </c>
      <c r="T184" s="56">
        <v>79506</v>
      </c>
      <c r="U184" s="56">
        <f t="shared" si="18"/>
        <v>355980</v>
      </c>
    </row>
    <row r="185" spans="2:21" s="17" customFormat="1" outlineLevel="2" x14ac:dyDescent="0.25">
      <c r="B185" s="9">
        <v>4</v>
      </c>
      <c r="C185" s="17" t="s">
        <v>420</v>
      </c>
      <c r="D185" s="54" t="s">
        <v>565</v>
      </c>
      <c r="E185" s="54" t="s">
        <v>566</v>
      </c>
      <c r="F185" s="54"/>
      <c r="G185" s="55" t="s">
        <v>567</v>
      </c>
      <c r="H185" s="56">
        <v>1298092</v>
      </c>
      <c r="I185" s="56">
        <v>3857195</v>
      </c>
      <c r="J185" s="56">
        <v>0</v>
      </c>
      <c r="K185" s="56">
        <v>-3216231</v>
      </c>
      <c r="L185" s="56">
        <v>-791375</v>
      </c>
      <c r="M185" s="56">
        <v>10923</v>
      </c>
      <c r="N185" s="56">
        <v>3455</v>
      </c>
      <c r="O185" s="56">
        <f t="shared" si="16"/>
        <v>1162059</v>
      </c>
      <c r="P185" s="56">
        <v>-70700</v>
      </c>
      <c r="Q185" s="56">
        <v>-65631</v>
      </c>
      <c r="R185" s="56">
        <v>668607</v>
      </c>
      <c r="S185" s="56">
        <f t="shared" si="17"/>
        <v>1694335</v>
      </c>
      <c r="T185" s="56">
        <v>466354</v>
      </c>
      <c r="U185" s="56">
        <f t="shared" si="18"/>
        <v>2160689</v>
      </c>
    </row>
    <row r="186" spans="2:21" s="17" customFormat="1" outlineLevel="2" x14ac:dyDescent="0.25">
      <c r="B186" s="9">
        <v>4</v>
      </c>
      <c r="C186" s="17" t="s">
        <v>420</v>
      </c>
      <c r="D186" s="54" t="s">
        <v>568</v>
      </c>
      <c r="E186" s="54" t="s">
        <v>569</v>
      </c>
      <c r="F186" s="54"/>
      <c r="G186" s="55" t="s">
        <v>570</v>
      </c>
      <c r="H186" s="56">
        <v>64886</v>
      </c>
      <c r="I186" s="56">
        <v>192804</v>
      </c>
      <c r="J186" s="56">
        <v>0</v>
      </c>
      <c r="K186" s="56">
        <v>-160765</v>
      </c>
      <c r="L186" s="56">
        <v>-39557</v>
      </c>
      <c r="M186" s="56">
        <v>546</v>
      </c>
      <c r="N186" s="56">
        <v>172</v>
      </c>
      <c r="O186" s="56">
        <f t="shared" si="16"/>
        <v>58086</v>
      </c>
      <c r="P186" s="56">
        <v>-3534</v>
      </c>
      <c r="Q186" s="56">
        <v>-3281</v>
      </c>
      <c r="R186" s="56">
        <v>33421</v>
      </c>
      <c r="S186" s="56">
        <f t="shared" si="17"/>
        <v>84692</v>
      </c>
      <c r="T186" s="56">
        <v>21516</v>
      </c>
      <c r="U186" s="56">
        <f t="shared" si="18"/>
        <v>106208</v>
      </c>
    </row>
    <row r="187" spans="2:21" s="17" customFormat="1" outlineLevel="2" x14ac:dyDescent="0.25">
      <c r="B187" s="9">
        <v>4</v>
      </c>
      <c r="C187" s="17" t="s">
        <v>420</v>
      </c>
      <c r="D187" s="54" t="s">
        <v>571</v>
      </c>
      <c r="E187" s="54" t="s">
        <v>572</v>
      </c>
      <c r="F187" s="54"/>
      <c r="G187" s="55" t="s">
        <v>573</v>
      </c>
      <c r="H187" s="56">
        <v>207693</v>
      </c>
      <c r="I187" s="56">
        <v>617148</v>
      </c>
      <c r="J187" s="56">
        <v>0</v>
      </c>
      <c r="K187" s="56">
        <v>-514594</v>
      </c>
      <c r="L187" s="56">
        <v>-126619</v>
      </c>
      <c r="M187" s="56">
        <v>1748</v>
      </c>
      <c r="N187" s="56">
        <v>553</v>
      </c>
      <c r="O187" s="56">
        <f t="shared" si="16"/>
        <v>185929</v>
      </c>
      <c r="P187" s="56">
        <v>-11312</v>
      </c>
      <c r="Q187" s="56">
        <v>-10501</v>
      </c>
      <c r="R187" s="56">
        <v>106976</v>
      </c>
      <c r="S187" s="56">
        <f t="shared" si="17"/>
        <v>271092</v>
      </c>
      <c r="T187" s="56">
        <v>107809</v>
      </c>
      <c r="U187" s="56">
        <f t="shared" si="18"/>
        <v>378901</v>
      </c>
    </row>
    <row r="188" spans="2:21" s="17" customFormat="1" outlineLevel="2" x14ac:dyDescent="0.25">
      <c r="B188" s="9">
        <v>4</v>
      </c>
      <c r="C188" s="17" t="s">
        <v>420</v>
      </c>
      <c r="D188" s="54" t="s">
        <v>574</v>
      </c>
      <c r="E188" s="54" t="s">
        <v>575</v>
      </c>
      <c r="F188" s="54"/>
      <c r="G188" s="55" t="s">
        <v>576</v>
      </c>
      <c r="H188" s="56">
        <v>43932</v>
      </c>
      <c r="I188" s="56">
        <v>130541</v>
      </c>
      <c r="J188" s="56">
        <v>0</v>
      </c>
      <c r="K188" s="56">
        <v>-108849</v>
      </c>
      <c r="L188" s="56">
        <v>-26783</v>
      </c>
      <c r="M188" s="56">
        <v>370</v>
      </c>
      <c r="N188" s="56">
        <v>117</v>
      </c>
      <c r="O188" s="56">
        <f t="shared" si="16"/>
        <v>39328</v>
      </c>
      <c r="P188" s="56">
        <v>-2393</v>
      </c>
      <c r="Q188" s="56">
        <v>-2221</v>
      </c>
      <c r="R188" s="56">
        <v>22628</v>
      </c>
      <c r="S188" s="56">
        <f t="shared" si="17"/>
        <v>57342</v>
      </c>
      <c r="T188" s="56">
        <v>-2306</v>
      </c>
      <c r="U188" s="56">
        <f t="shared" si="18"/>
        <v>55036</v>
      </c>
    </row>
    <row r="189" spans="2:21" s="17" customFormat="1" outlineLevel="2" x14ac:dyDescent="0.25">
      <c r="B189" s="9">
        <v>4</v>
      </c>
      <c r="C189" s="17" t="s">
        <v>420</v>
      </c>
      <c r="D189" s="54" t="s">
        <v>577</v>
      </c>
      <c r="E189" s="54" t="s">
        <v>578</v>
      </c>
      <c r="F189" s="54"/>
      <c r="G189" s="55" t="s">
        <v>579</v>
      </c>
      <c r="H189" s="56">
        <v>537959</v>
      </c>
      <c r="I189" s="56">
        <v>1598510</v>
      </c>
      <c r="J189" s="56">
        <v>0</v>
      </c>
      <c r="K189" s="56">
        <v>-1332879</v>
      </c>
      <c r="L189" s="56">
        <v>-327964</v>
      </c>
      <c r="M189" s="56">
        <v>4527</v>
      </c>
      <c r="N189" s="56">
        <v>1431</v>
      </c>
      <c r="O189" s="56">
        <f t="shared" si="16"/>
        <v>481584</v>
      </c>
      <c r="P189" s="56">
        <v>-29300</v>
      </c>
      <c r="Q189" s="56">
        <v>-27199</v>
      </c>
      <c r="R189" s="56">
        <v>277086</v>
      </c>
      <c r="S189" s="56">
        <f t="shared" si="17"/>
        <v>702171</v>
      </c>
      <c r="T189" s="56">
        <v>144711</v>
      </c>
      <c r="U189" s="56">
        <f t="shared" si="18"/>
        <v>846882</v>
      </c>
    </row>
    <row r="190" spans="2:21" s="17" customFormat="1" outlineLevel="2" x14ac:dyDescent="0.25">
      <c r="B190" s="9">
        <v>4</v>
      </c>
      <c r="C190" s="17" t="s">
        <v>420</v>
      </c>
      <c r="D190" s="54" t="s">
        <v>580</v>
      </c>
      <c r="E190" s="54" t="s">
        <v>581</v>
      </c>
      <c r="F190" s="54"/>
      <c r="G190" s="55" t="s">
        <v>582</v>
      </c>
      <c r="H190" s="56">
        <v>204064</v>
      </c>
      <c r="I190" s="56">
        <v>606362</v>
      </c>
      <c r="J190" s="56">
        <v>0</v>
      </c>
      <c r="K190" s="56">
        <v>-505601</v>
      </c>
      <c r="L190" s="56">
        <v>-124407</v>
      </c>
      <c r="M190" s="56">
        <v>1717</v>
      </c>
      <c r="N190" s="56">
        <v>543</v>
      </c>
      <c r="O190" s="56">
        <f t="shared" si="16"/>
        <v>182678</v>
      </c>
      <c r="P190" s="56">
        <v>-11114</v>
      </c>
      <c r="Q190" s="56">
        <v>-10317</v>
      </c>
      <c r="R190" s="56">
        <v>105107</v>
      </c>
      <c r="S190" s="56">
        <f t="shared" si="17"/>
        <v>266354</v>
      </c>
      <c r="T190" s="56">
        <v>87250</v>
      </c>
      <c r="U190" s="56">
        <f t="shared" si="18"/>
        <v>353604</v>
      </c>
    </row>
    <row r="191" spans="2:21" s="17" customFormat="1" outlineLevel="2" x14ac:dyDescent="0.25">
      <c r="B191" s="9">
        <v>4</v>
      </c>
      <c r="C191" s="17" t="s">
        <v>420</v>
      </c>
      <c r="D191" s="54" t="s">
        <v>583</v>
      </c>
      <c r="E191" s="54" t="s">
        <v>584</v>
      </c>
      <c r="F191" s="54"/>
      <c r="G191" s="55" t="s">
        <v>585</v>
      </c>
      <c r="H191" s="56">
        <v>145605</v>
      </c>
      <c r="I191" s="56">
        <v>432655</v>
      </c>
      <c r="J191" s="56">
        <v>0</v>
      </c>
      <c r="K191" s="56">
        <v>-360759</v>
      </c>
      <c r="L191" s="56">
        <v>-88767</v>
      </c>
      <c r="M191" s="56">
        <v>1225</v>
      </c>
      <c r="N191" s="56">
        <v>388</v>
      </c>
      <c r="O191" s="56">
        <f t="shared" si="16"/>
        <v>130347</v>
      </c>
      <c r="P191" s="56">
        <v>-7930</v>
      </c>
      <c r="Q191" s="56">
        <v>-7362</v>
      </c>
      <c r="R191" s="56">
        <v>74996</v>
      </c>
      <c r="S191" s="56">
        <f t="shared" si="17"/>
        <v>190051</v>
      </c>
      <c r="T191" s="56">
        <v>66623</v>
      </c>
      <c r="U191" s="56">
        <f t="shared" si="18"/>
        <v>256674</v>
      </c>
    </row>
    <row r="192" spans="2:21" s="17" customFormat="1" outlineLevel="2" x14ac:dyDescent="0.25">
      <c r="B192" s="9">
        <v>4</v>
      </c>
      <c r="C192" s="17" t="s">
        <v>420</v>
      </c>
      <c r="D192" s="54" t="s">
        <v>586</v>
      </c>
      <c r="E192" s="54" t="s">
        <v>587</v>
      </c>
      <c r="F192" s="54"/>
      <c r="G192" s="55" t="s">
        <v>588</v>
      </c>
      <c r="H192" s="56">
        <v>1602958</v>
      </c>
      <c r="I192" s="56">
        <v>4763085</v>
      </c>
      <c r="J192" s="56">
        <v>0</v>
      </c>
      <c r="K192" s="56">
        <v>-3971586</v>
      </c>
      <c r="L192" s="56">
        <v>-977235</v>
      </c>
      <c r="M192" s="56">
        <v>13489</v>
      </c>
      <c r="N192" s="56">
        <v>4267</v>
      </c>
      <c r="O192" s="56">
        <f t="shared" si="16"/>
        <v>1434978</v>
      </c>
      <c r="P192" s="56">
        <v>-87305</v>
      </c>
      <c r="Q192" s="56">
        <v>-81045</v>
      </c>
      <c r="R192" s="56">
        <v>825634</v>
      </c>
      <c r="S192" s="56">
        <f t="shared" si="17"/>
        <v>2092262</v>
      </c>
      <c r="T192" s="56">
        <v>346474</v>
      </c>
      <c r="U192" s="56">
        <f t="shared" si="18"/>
        <v>2438736</v>
      </c>
    </row>
    <row r="193" spans="2:21" s="17" customFormat="1" outlineLevel="2" x14ac:dyDescent="0.25">
      <c r="B193" s="9">
        <v>4</v>
      </c>
      <c r="C193" s="17" t="s">
        <v>420</v>
      </c>
      <c r="D193" s="54" t="s">
        <v>589</v>
      </c>
      <c r="E193" s="54" t="s">
        <v>590</v>
      </c>
      <c r="F193" s="54"/>
      <c r="G193" s="55" t="s">
        <v>591</v>
      </c>
      <c r="H193" s="56">
        <v>126130</v>
      </c>
      <c r="I193" s="56">
        <v>374786</v>
      </c>
      <c r="J193" s="56">
        <v>0</v>
      </c>
      <c r="K193" s="56">
        <v>-312506</v>
      </c>
      <c r="L193" s="56">
        <v>-76894</v>
      </c>
      <c r="M193" s="56">
        <v>1061</v>
      </c>
      <c r="N193" s="56">
        <v>336</v>
      </c>
      <c r="O193" s="56">
        <f t="shared" si="16"/>
        <v>112913</v>
      </c>
      <c r="P193" s="56">
        <v>-6870</v>
      </c>
      <c r="Q193" s="56">
        <v>-6377</v>
      </c>
      <c r="R193" s="56">
        <v>64965</v>
      </c>
      <c r="S193" s="56">
        <f t="shared" si="17"/>
        <v>164631</v>
      </c>
      <c r="T193" s="56">
        <v>20411</v>
      </c>
      <c r="U193" s="56">
        <f t="shared" si="18"/>
        <v>185042</v>
      </c>
    </row>
    <row r="194" spans="2:21" s="17" customFormat="1" outlineLevel="2" x14ac:dyDescent="0.25">
      <c r="B194" s="9">
        <v>4</v>
      </c>
      <c r="C194" s="17" t="s">
        <v>420</v>
      </c>
      <c r="D194" s="54" t="s">
        <v>592</v>
      </c>
      <c r="E194" s="54" t="s">
        <v>593</v>
      </c>
      <c r="F194" s="54"/>
      <c r="G194" s="55" t="s">
        <v>594</v>
      </c>
      <c r="H194" s="56">
        <v>2426194</v>
      </c>
      <c r="I194" s="56">
        <v>7209276</v>
      </c>
      <c r="J194" s="56">
        <v>0</v>
      </c>
      <c r="K194" s="56">
        <v>-6011284</v>
      </c>
      <c r="L194" s="56">
        <v>-1479117</v>
      </c>
      <c r="M194" s="56">
        <v>20416</v>
      </c>
      <c r="N194" s="56">
        <v>6459</v>
      </c>
      <c r="O194" s="56">
        <f t="shared" si="16"/>
        <v>2171944</v>
      </c>
      <c r="P194" s="56">
        <v>-132142</v>
      </c>
      <c r="Q194" s="56">
        <v>-122668</v>
      </c>
      <c r="R194" s="56">
        <v>1249657</v>
      </c>
      <c r="S194" s="56">
        <f t="shared" si="17"/>
        <v>3166791</v>
      </c>
      <c r="T194" s="56">
        <v>778957</v>
      </c>
      <c r="U194" s="56">
        <f t="shared" si="18"/>
        <v>3945748</v>
      </c>
    </row>
    <row r="195" spans="2:21" s="17" customFormat="1" outlineLevel="2" x14ac:dyDescent="0.25">
      <c r="B195" s="9">
        <v>4</v>
      </c>
      <c r="C195" s="17" t="s">
        <v>420</v>
      </c>
      <c r="D195" s="54" t="s">
        <v>595</v>
      </c>
      <c r="E195" s="54" t="s">
        <v>596</v>
      </c>
      <c r="F195" s="54"/>
      <c r="G195" s="55" t="s">
        <v>597</v>
      </c>
      <c r="H195" s="56">
        <v>927520</v>
      </c>
      <c r="I195" s="56">
        <v>2756065</v>
      </c>
      <c r="J195" s="56">
        <v>0</v>
      </c>
      <c r="K195" s="56">
        <v>-2298079</v>
      </c>
      <c r="L195" s="56">
        <v>-565458</v>
      </c>
      <c r="M195" s="56">
        <v>7805</v>
      </c>
      <c r="N195" s="56">
        <v>2466</v>
      </c>
      <c r="O195" s="56">
        <f t="shared" si="16"/>
        <v>830319</v>
      </c>
      <c r="P195" s="56">
        <v>-50517</v>
      </c>
      <c r="Q195" s="56">
        <v>-46895</v>
      </c>
      <c r="R195" s="56">
        <v>477737</v>
      </c>
      <c r="S195" s="56">
        <f t="shared" si="17"/>
        <v>1210644</v>
      </c>
      <c r="T195" s="56">
        <v>316675</v>
      </c>
      <c r="U195" s="56">
        <f t="shared" si="18"/>
        <v>1527319</v>
      </c>
    </row>
    <row r="196" spans="2:21" s="17" customFormat="1" outlineLevel="2" x14ac:dyDescent="0.25">
      <c r="B196" s="9">
        <v>4</v>
      </c>
      <c r="C196" s="17" t="s">
        <v>420</v>
      </c>
      <c r="D196" s="54" t="s">
        <v>598</v>
      </c>
      <c r="E196" s="54" t="s">
        <v>599</v>
      </c>
      <c r="F196" s="54"/>
      <c r="G196" s="55" t="s">
        <v>600</v>
      </c>
      <c r="H196" s="56">
        <v>3302539</v>
      </c>
      <c r="I196" s="56">
        <v>9813279</v>
      </c>
      <c r="J196" s="56">
        <v>0</v>
      </c>
      <c r="K196" s="56">
        <v>-8182571</v>
      </c>
      <c r="L196" s="56">
        <v>-2013377</v>
      </c>
      <c r="M196" s="56">
        <v>27791</v>
      </c>
      <c r="N196" s="56">
        <v>8793</v>
      </c>
      <c r="O196" s="56">
        <f t="shared" si="16"/>
        <v>2956454</v>
      </c>
      <c r="P196" s="56">
        <v>-179872</v>
      </c>
      <c r="Q196" s="56">
        <v>-166976</v>
      </c>
      <c r="R196" s="56">
        <v>1701035</v>
      </c>
      <c r="S196" s="56">
        <f t="shared" si="17"/>
        <v>4310641</v>
      </c>
      <c r="T196" s="56">
        <v>774329</v>
      </c>
      <c r="U196" s="56">
        <f t="shared" si="18"/>
        <v>5084970</v>
      </c>
    </row>
    <row r="197" spans="2:21" s="17" customFormat="1" outlineLevel="2" x14ac:dyDescent="0.25">
      <c r="B197" s="9">
        <v>4</v>
      </c>
      <c r="C197" s="17" t="s">
        <v>420</v>
      </c>
      <c r="D197" s="54" t="s">
        <v>601</v>
      </c>
      <c r="E197" s="54" t="s">
        <v>602</v>
      </c>
      <c r="F197" s="54"/>
      <c r="G197" s="55" t="s">
        <v>603</v>
      </c>
      <c r="H197" s="56">
        <v>177946</v>
      </c>
      <c r="I197" s="56">
        <v>528756</v>
      </c>
      <c r="J197" s="56">
        <v>0</v>
      </c>
      <c r="K197" s="56">
        <v>-440891</v>
      </c>
      <c r="L197" s="56">
        <v>-108484</v>
      </c>
      <c r="M197" s="56">
        <v>1497</v>
      </c>
      <c r="N197" s="56">
        <v>474</v>
      </c>
      <c r="O197" s="56">
        <f t="shared" si="16"/>
        <v>159298</v>
      </c>
      <c r="P197" s="56">
        <v>-9692</v>
      </c>
      <c r="Q197" s="56">
        <v>-8997</v>
      </c>
      <c r="R197" s="56">
        <v>91655</v>
      </c>
      <c r="S197" s="56">
        <f t="shared" si="17"/>
        <v>232264</v>
      </c>
      <c r="T197" s="56">
        <v>58014</v>
      </c>
      <c r="U197" s="56">
        <f t="shared" si="18"/>
        <v>290278</v>
      </c>
    </row>
    <row r="198" spans="2:21" s="17" customFormat="1" outlineLevel="2" x14ac:dyDescent="0.25">
      <c r="B198" s="9">
        <v>4</v>
      </c>
      <c r="C198" s="17" t="s">
        <v>420</v>
      </c>
      <c r="D198" s="54" t="s">
        <v>604</v>
      </c>
      <c r="E198" s="54" t="s">
        <v>605</v>
      </c>
      <c r="F198" s="54"/>
      <c r="G198" s="55" t="s">
        <v>606</v>
      </c>
      <c r="H198" s="56">
        <v>793311</v>
      </c>
      <c r="I198" s="56">
        <v>2357272</v>
      </c>
      <c r="J198" s="56">
        <v>0</v>
      </c>
      <c r="K198" s="56">
        <v>-1965556</v>
      </c>
      <c r="L198" s="56">
        <v>-483638</v>
      </c>
      <c r="M198" s="56">
        <v>6676</v>
      </c>
      <c r="N198" s="56">
        <v>2111</v>
      </c>
      <c r="O198" s="56">
        <f t="shared" si="16"/>
        <v>710176</v>
      </c>
      <c r="P198" s="56">
        <v>-43207</v>
      </c>
      <c r="Q198" s="56">
        <v>-40110</v>
      </c>
      <c r="R198" s="56">
        <v>408610</v>
      </c>
      <c r="S198" s="56">
        <f t="shared" si="17"/>
        <v>1035469</v>
      </c>
      <c r="T198" s="56">
        <v>253880</v>
      </c>
      <c r="U198" s="56">
        <f t="shared" si="18"/>
        <v>1289349</v>
      </c>
    </row>
    <row r="199" spans="2:21" s="17" customFormat="1" outlineLevel="2" x14ac:dyDescent="0.25">
      <c r="B199" s="9">
        <v>4</v>
      </c>
      <c r="C199" s="17" t="s">
        <v>420</v>
      </c>
      <c r="D199" s="54" t="s">
        <v>607</v>
      </c>
      <c r="E199" s="54" t="s">
        <v>608</v>
      </c>
      <c r="F199" s="54"/>
      <c r="G199" s="55" t="s">
        <v>609</v>
      </c>
      <c r="H199" s="56">
        <v>30470</v>
      </c>
      <c r="I199" s="56">
        <v>90539</v>
      </c>
      <c r="J199" s="56">
        <v>0</v>
      </c>
      <c r="K199" s="56">
        <v>-75494</v>
      </c>
      <c r="L199" s="56">
        <v>-18576</v>
      </c>
      <c r="M199" s="56">
        <v>256</v>
      </c>
      <c r="N199" s="56">
        <v>83</v>
      </c>
      <c r="O199" s="56">
        <f t="shared" si="16"/>
        <v>27278</v>
      </c>
      <c r="P199" s="56">
        <v>-1660</v>
      </c>
      <c r="Q199" s="56">
        <v>-1541</v>
      </c>
      <c r="R199" s="56">
        <v>15694</v>
      </c>
      <c r="S199" s="56">
        <f t="shared" si="17"/>
        <v>39771</v>
      </c>
      <c r="T199" s="56">
        <v>15986</v>
      </c>
      <c r="U199" s="56">
        <f t="shared" si="18"/>
        <v>55757</v>
      </c>
    </row>
    <row r="200" spans="2:21" s="17" customFormat="1" outlineLevel="2" x14ac:dyDescent="0.25">
      <c r="B200" s="9">
        <v>4</v>
      </c>
      <c r="C200" s="17" t="s">
        <v>420</v>
      </c>
      <c r="D200" s="54" t="s">
        <v>610</v>
      </c>
      <c r="E200" s="54" t="s">
        <v>611</v>
      </c>
      <c r="F200" s="54"/>
      <c r="G200" s="55" t="s">
        <v>612</v>
      </c>
      <c r="H200" s="56">
        <v>146788</v>
      </c>
      <c r="I200" s="56">
        <v>436171</v>
      </c>
      <c r="J200" s="56">
        <v>0</v>
      </c>
      <c r="K200" s="56">
        <v>-363691</v>
      </c>
      <c r="L200" s="56">
        <v>-89489</v>
      </c>
      <c r="M200" s="56">
        <v>1235</v>
      </c>
      <c r="N200" s="56">
        <v>392</v>
      </c>
      <c r="O200" s="56">
        <f t="shared" si="16"/>
        <v>131406</v>
      </c>
      <c r="P200" s="56">
        <v>-7995</v>
      </c>
      <c r="Q200" s="56">
        <v>-7422</v>
      </c>
      <c r="R200" s="56">
        <v>75606</v>
      </c>
      <c r="S200" s="56">
        <f t="shared" si="17"/>
        <v>191595</v>
      </c>
      <c r="T200" s="56">
        <v>51014</v>
      </c>
      <c r="U200" s="56">
        <f t="shared" si="18"/>
        <v>242609</v>
      </c>
    </row>
    <row r="201" spans="2:21" s="17" customFormat="1" outlineLevel="2" x14ac:dyDescent="0.25">
      <c r="B201" s="9">
        <v>4</v>
      </c>
      <c r="C201" s="17" t="s">
        <v>420</v>
      </c>
      <c r="D201" s="54" t="s">
        <v>613</v>
      </c>
      <c r="E201" s="54" t="s">
        <v>614</v>
      </c>
      <c r="F201" s="54"/>
      <c r="G201" s="55" t="s">
        <v>615</v>
      </c>
      <c r="H201" s="56">
        <v>421881</v>
      </c>
      <c r="I201" s="56">
        <v>1253593</v>
      </c>
      <c r="J201" s="56">
        <v>0</v>
      </c>
      <c r="K201" s="56">
        <v>-1045279</v>
      </c>
      <c r="L201" s="56">
        <v>-257198</v>
      </c>
      <c r="M201" s="56">
        <v>3550</v>
      </c>
      <c r="N201" s="56">
        <v>1124</v>
      </c>
      <c r="O201" s="56">
        <f t="shared" ref="O201:O264" si="19">SUM(H201:N201)</f>
        <v>377671</v>
      </c>
      <c r="P201" s="56">
        <v>-22978</v>
      </c>
      <c r="Q201" s="56">
        <v>-21330</v>
      </c>
      <c r="R201" s="56">
        <v>217298</v>
      </c>
      <c r="S201" s="56">
        <f t="shared" ref="S201:S264" si="20">SUM(O201:R201)</f>
        <v>550661</v>
      </c>
      <c r="T201" s="56">
        <v>190411</v>
      </c>
      <c r="U201" s="56">
        <f t="shared" ref="U201:U264" si="21">SUM(S201:T201)</f>
        <v>741072</v>
      </c>
    </row>
    <row r="202" spans="2:21" s="17" customFormat="1" outlineLevel="2" x14ac:dyDescent="0.25">
      <c r="B202" s="9">
        <v>4</v>
      </c>
      <c r="C202" s="17" t="s">
        <v>420</v>
      </c>
      <c r="D202" s="54" t="s">
        <v>616</v>
      </c>
      <c r="E202" s="54" t="s">
        <v>617</v>
      </c>
      <c r="F202" s="54"/>
      <c r="G202" s="55" t="s">
        <v>618</v>
      </c>
      <c r="H202" s="56">
        <v>1916347</v>
      </c>
      <c r="I202" s="56">
        <v>5694299</v>
      </c>
      <c r="J202" s="56">
        <v>0</v>
      </c>
      <c r="K202" s="56">
        <v>-4748057</v>
      </c>
      <c r="L202" s="56">
        <v>-1168291</v>
      </c>
      <c r="M202" s="56">
        <v>16126</v>
      </c>
      <c r="N202" s="56">
        <v>5099</v>
      </c>
      <c r="O202" s="56">
        <f t="shared" si="19"/>
        <v>1715523</v>
      </c>
      <c r="P202" s="56">
        <v>-104373</v>
      </c>
      <c r="Q202" s="56">
        <v>-96890</v>
      </c>
      <c r="R202" s="56">
        <v>987051</v>
      </c>
      <c r="S202" s="56">
        <f t="shared" si="20"/>
        <v>2501311</v>
      </c>
      <c r="T202" s="56">
        <v>402540</v>
      </c>
      <c r="U202" s="56">
        <f t="shared" si="21"/>
        <v>2903851</v>
      </c>
    </row>
    <row r="203" spans="2:21" s="17" customFormat="1" outlineLevel="2" x14ac:dyDescent="0.25">
      <c r="B203" s="9">
        <v>4</v>
      </c>
      <c r="C203" s="17" t="s">
        <v>420</v>
      </c>
      <c r="D203" s="54" t="s">
        <v>619</v>
      </c>
      <c r="E203" s="54" t="s">
        <v>620</v>
      </c>
      <c r="F203" s="54"/>
      <c r="G203" s="55" t="s">
        <v>621</v>
      </c>
      <c r="H203" s="56">
        <v>178753</v>
      </c>
      <c r="I203" s="56">
        <v>531154</v>
      </c>
      <c r="J203" s="56">
        <v>0</v>
      </c>
      <c r="K203" s="56">
        <v>-442890</v>
      </c>
      <c r="L203" s="56">
        <v>-108976</v>
      </c>
      <c r="M203" s="56">
        <v>1504</v>
      </c>
      <c r="N203" s="56">
        <v>477</v>
      </c>
      <c r="O203" s="56">
        <f t="shared" si="19"/>
        <v>160022</v>
      </c>
      <c r="P203" s="56">
        <v>-9736</v>
      </c>
      <c r="Q203" s="56">
        <v>-9038</v>
      </c>
      <c r="R203" s="56">
        <v>92070</v>
      </c>
      <c r="S203" s="56">
        <f t="shared" si="20"/>
        <v>233318</v>
      </c>
      <c r="T203" s="56">
        <v>90686</v>
      </c>
      <c r="U203" s="56">
        <f t="shared" si="21"/>
        <v>324004</v>
      </c>
    </row>
    <row r="204" spans="2:21" s="17" customFormat="1" outlineLevel="2" x14ac:dyDescent="0.25">
      <c r="B204" s="9">
        <v>4</v>
      </c>
      <c r="C204" s="17" t="s">
        <v>420</v>
      </c>
      <c r="D204" s="54" t="s">
        <v>622</v>
      </c>
      <c r="E204" s="54" t="s">
        <v>623</v>
      </c>
      <c r="F204" s="54"/>
      <c r="G204" s="55" t="s">
        <v>624</v>
      </c>
      <c r="H204" s="56">
        <v>126020</v>
      </c>
      <c r="I204" s="56">
        <v>374460</v>
      </c>
      <c r="J204" s="56">
        <v>0</v>
      </c>
      <c r="K204" s="56">
        <v>-312234</v>
      </c>
      <c r="L204" s="56">
        <v>-76827</v>
      </c>
      <c r="M204" s="56">
        <v>1060</v>
      </c>
      <c r="N204" s="56">
        <v>335</v>
      </c>
      <c r="O204" s="56">
        <f t="shared" si="19"/>
        <v>112814</v>
      </c>
      <c r="P204" s="56">
        <v>-6864</v>
      </c>
      <c r="Q204" s="56">
        <v>-6372</v>
      </c>
      <c r="R204" s="56">
        <v>64909</v>
      </c>
      <c r="S204" s="56">
        <f t="shared" si="20"/>
        <v>164487</v>
      </c>
      <c r="T204" s="56">
        <v>67820</v>
      </c>
      <c r="U204" s="56">
        <f t="shared" si="21"/>
        <v>232307</v>
      </c>
    </row>
    <row r="205" spans="2:21" s="17" customFormat="1" outlineLevel="2" x14ac:dyDescent="0.25">
      <c r="B205" s="9">
        <v>4</v>
      </c>
      <c r="C205" s="17" t="s">
        <v>420</v>
      </c>
      <c r="D205" s="54" t="s">
        <v>625</v>
      </c>
      <c r="E205" s="54" t="s">
        <v>626</v>
      </c>
      <c r="F205" s="54"/>
      <c r="G205" s="55" t="s">
        <v>627</v>
      </c>
      <c r="H205" s="56">
        <v>37416</v>
      </c>
      <c r="I205" s="56">
        <v>111180</v>
      </c>
      <c r="J205" s="56">
        <v>0</v>
      </c>
      <c r="K205" s="56">
        <v>-92705</v>
      </c>
      <c r="L205" s="56">
        <v>-22811</v>
      </c>
      <c r="M205" s="56">
        <v>315</v>
      </c>
      <c r="N205" s="56">
        <v>100</v>
      </c>
      <c r="O205" s="56">
        <f t="shared" si="19"/>
        <v>33495</v>
      </c>
      <c r="P205" s="56">
        <v>-2038</v>
      </c>
      <c r="Q205" s="56">
        <v>-1892</v>
      </c>
      <c r="R205" s="56">
        <v>19272</v>
      </c>
      <c r="S205" s="56">
        <f t="shared" si="20"/>
        <v>48837</v>
      </c>
      <c r="T205" s="56">
        <v>21542</v>
      </c>
      <c r="U205" s="56">
        <f t="shared" si="21"/>
        <v>70379</v>
      </c>
    </row>
    <row r="206" spans="2:21" s="17" customFormat="1" outlineLevel="2" x14ac:dyDescent="0.25">
      <c r="B206" s="9">
        <v>4</v>
      </c>
      <c r="C206" s="17" t="s">
        <v>420</v>
      </c>
      <c r="D206" s="54" t="s">
        <v>628</v>
      </c>
      <c r="E206" s="54" t="s">
        <v>629</v>
      </c>
      <c r="F206" s="54"/>
      <c r="G206" s="55" t="s">
        <v>630</v>
      </c>
      <c r="H206" s="56">
        <v>297024</v>
      </c>
      <c r="I206" s="56">
        <v>882587</v>
      </c>
      <c r="J206" s="56">
        <v>0</v>
      </c>
      <c r="K206" s="56">
        <v>-735924</v>
      </c>
      <c r="L206" s="56">
        <v>-181079</v>
      </c>
      <c r="M206" s="56">
        <v>2499</v>
      </c>
      <c r="N206" s="56">
        <v>789</v>
      </c>
      <c r="O206" s="56">
        <f t="shared" si="19"/>
        <v>265896</v>
      </c>
      <c r="P206" s="56">
        <v>-16177</v>
      </c>
      <c r="Q206" s="56">
        <v>-15017</v>
      </c>
      <c r="R206" s="56">
        <v>152988</v>
      </c>
      <c r="S206" s="56">
        <f t="shared" si="20"/>
        <v>387690</v>
      </c>
      <c r="T206" s="56">
        <v>116970</v>
      </c>
      <c r="U206" s="56">
        <f t="shared" si="21"/>
        <v>504660</v>
      </c>
    </row>
    <row r="207" spans="2:21" s="17" customFormat="1" outlineLevel="2" x14ac:dyDescent="0.25">
      <c r="B207" s="9">
        <v>4</v>
      </c>
      <c r="C207" s="17" t="s">
        <v>420</v>
      </c>
      <c r="D207" s="54" t="s">
        <v>631</v>
      </c>
      <c r="E207" s="54" t="s">
        <v>632</v>
      </c>
      <c r="F207" s="54"/>
      <c r="G207" s="55" t="s">
        <v>630</v>
      </c>
      <c r="H207" s="56">
        <v>61992</v>
      </c>
      <c r="I207" s="56">
        <v>184204</v>
      </c>
      <c r="J207" s="56">
        <v>0</v>
      </c>
      <c r="K207" s="56">
        <v>-153594</v>
      </c>
      <c r="L207" s="56">
        <v>-37793</v>
      </c>
      <c r="M207" s="56">
        <v>522</v>
      </c>
      <c r="N207" s="56">
        <v>162</v>
      </c>
      <c r="O207" s="56">
        <f t="shared" si="19"/>
        <v>55493</v>
      </c>
      <c r="P207" s="56">
        <v>-3376</v>
      </c>
      <c r="Q207" s="56">
        <v>-3134</v>
      </c>
      <c r="R207" s="56">
        <v>31930</v>
      </c>
      <c r="S207" s="56">
        <f t="shared" si="20"/>
        <v>80913</v>
      </c>
      <c r="T207" s="56">
        <v>2408</v>
      </c>
      <c r="U207" s="56">
        <f t="shared" si="21"/>
        <v>83321</v>
      </c>
    </row>
    <row r="208" spans="2:21" s="17" customFormat="1" outlineLevel="2" x14ac:dyDescent="0.25">
      <c r="B208" s="9">
        <v>4</v>
      </c>
      <c r="C208" s="17" t="s">
        <v>420</v>
      </c>
      <c r="D208" s="54" t="s">
        <v>633</v>
      </c>
      <c r="E208" s="54" t="s">
        <v>634</v>
      </c>
      <c r="F208" s="54"/>
      <c r="G208" s="55" t="s">
        <v>635</v>
      </c>
      <c r="H208" s="56">
        <v>1083468</v>
      </c>
      <c r="I208" s="56">
        <v>3219456</v>
      </c>
      <c r="J208" s="56">
        <v>0</v>
      </c>
      <c r="K208" s="56">
        <v>-2684467</v>
      </c>
      <c r="L208" s="56">
        <v>-660531</v>
      </c>
      <c r="M208" s="56">
        <v>9117</v>
      </c>
      <c r="N208" s="56">
        <v>2884</v>
      </c>
      <c r="O208" s="56">
        <f t="shared" si="19"/>
        <v>969927</v>
      </c>
      <c r="P208" s="56">
        <v>-59011</v>
      </c>
      <c r="Q208" s="56">
        <v>-54780</v>
      </c>
      <c r="R208" s="56">
        <v>558061</v>
      </c>
      <c r="S208" s="56">
        <f t="shared" si="20"/>
        <v>1414197</v>
      </c>
      <c r="T208" s="56">
        <v>374733</v>
      </c>
      <c r="U208" s="56">
        <f t="shared" si="21"/>
        <v>1788930</v>
      </c>
    </row>
    <row r="209" spans="2:21" s="17" customFormat="1" outlineLevel="2" x14ac:dyDescent="0.25">
      <c r="B209" s="9">
        <v>4</v>
      </c>
      <c r="C209" s="17" t="s">
        <v>420</v>
      </c>
      <c r="D209" s="54" t="s">
        <v>636</v>
      </c>
      <c r="E209" s="54" t="s">
        <v>637</v>
      </c>
      <c r="F209" s="54"/>
      <c r="G209" s="55" t="s">
        <v>638</v>
      </c>
      <c r="H209" s="56">
        <v>6678643</v>
      </c>
      <c r="I209" s="56">
        <v>19845153</v>
      </c>
      <c r="J209" s="56">
        <v>0</v>
      </c>
      <c r="K209" s="56">
        <v>-16547411</v>
      </c>
      <c r="L209" s="56">
        <v>-4071602</v>
      </c>
      <c r="M209" s="56">
        <v>56201</v>
      </c>
      <c r="N209" s="56">
        <v>17776</v>
      </c>
      <c r="O209" s="56">
        <f t="shared" si="19"/>
        <v>5978760</v>
      </c>
      <c r="P209" s="56">
        <v>-363750</v>
      </c>
      <c r="Q209" s="56">
        <v>-337672</v>
      </c>
      <c r="R209" s="56">
        <v>3439962</v>
      </c>
      <c r="S209" s="56">
        <f t="shared" si="20"/>
        <v>8717300</v>
      </c>
      <c r="T209" s="56">
        <v>1594246</v>
      </c>
      <c r="U209" s="56">
        <f t="shared" si="21"/>
        <v>10311546</v>
      </c>
    </row>
    <row r="210" spans="2:21" s="17" customFormat="1" outlineLevel="2" x14ac:dyDescent="0.25">
      <c r="B210" s="9">
        <v>4</v>
      </c>
      <c r="C210" s="17" t="s">
        <v>420</v>
      </c>
      <c r="D210" s="54" t="s">
        <v>639</v>
      </c>
      <c r="E210" s="54" t="s">
        <v>640</v>
      </c>
      <c r="F210" s="54"/>
      <c r="G210" s="55" t="s">
        <v>641</v>
      </c>
      <c r="H210" s="56">
        <v>267420</v>
      </c>
      <c r="I210" s="56">
        <v>794622</v>
      </c>
      <c r="J210" s="56">
        <v>0</v>
      </c>
      <c r="K210" s="56">
        <v>-662577</v>
      </c>
      <c r="L210" s="56">
        <v>-163031</v>
      </c>
      <c r="M210" s="56">
        <v>2250</v>
      </c>
      <c r="N210" s="56">
        <v>714</v>
      </c>
      <c r="O210" s="56">
        <f t="shared" si="19"/>
        <v>239398</v>
      </c>
      <c r="P210" s="56">
        <v>-14565</v>
      </c>
      <c r="Q210" s="56">
        <v>-13521</v>
      </c>
      <c r="R210" s="56">
        <v>137740</v>
      </c>
      <c r="S210" s="56">
        <f t="shared" si="20"/>
        <v>349052</v>
      </c>
      <c r="T210" s="56">
        <v>104901</v>
      </c>
      <c r="U210" s="56">
        <f t="shared" si="21"/>
        <v>453953</v>
      </c>
    </row>
    <row r="211" spans="2:21" s="17" customFormat="1" outlineLevel="2" x14ac:dyDescent="0.25">
      <c r="B211" s="9">
        <v>4</v>
      </c>
      <c r="C211" s="17" t="s">
        <v>420</v>
      </c>
      <c r="D211" s="54" t="s">
        <v>642</v>
      </c>
      <c r="E211" s="54" t="s">
        <v>643</v>
      </c>
      <c r="F211" s="54"/>
      <c r="G211" s="55" t="s">
        <v>644</v>
      </c>
      <c r="H211" s="56">
        <v>65879</v>
      </c>
      <c r="I211" s="56">
        <v>195755</v>
      </c>
      <c r="J211" s="56">
        <v>0</v>
      </c>
      <c r="K211" s="56">
        <v>-163226</v>
      </c>
      <c r="L211" s="56">
        <v>-40163</v>
      </c>
      <c r="M211" s="56">
        <v>554</v>
      </c>
      <c r="N211" s="56">
        <v>177</v>
      </c>
      <c r="O211" s="56">
        <f t="shared" si="19"/>
        <v>58976</v>
      </c>
      <c r="P211" s="56">
        <v>-3588</v>
      </c>
      <c r="Q211" s="56">
        <v>-3331</v>
      </c>
      <c r="R211" s="56">
        <v>33932</v>
      </c>
      <c r="S211" s="56">
        <f t="shared" si="20"/>
        <v>85989</v>
      </c>
      <c r="T211" s="56">
        <v>27928</v>
      </c>
      <c r="U211" s="56">
        <f t="shared" si="21"/>
        <v>113917</v>
      </c>
    </row>
    <row r="212" spans="2:21" s="17" customFormat="1" outlineLevel="2" x14ac:dyDescent="0.25">
      <c r="B212" s="9">
        <v>4</v>
      </c>
      <c r="C212" s="17" t="s">
        <v>420</v>
      </c>
      <c r="D212" s="54" t="s">
        <v>645</v>
      </c>
      <c r="E212" s="54" t="s">
        <v>646</v>
      </c>
      <c r="F212" s="54"/>
      <c r="G212" s="55" t="s">
        <v>647</v>
      </c>
      <c r="H212" s="56">
        <v>322338</v>
      </c>
      <c r="I212" s="56">
        <v>957807</v>
      </c>
      <c r="J212" s="56">
        <v>0</v>
      </c>
      <c r="K212" s="56">
        <v>-798645</v>
      </c>
      <c r="L212" s="56">
        <v>-196512</v>
      </c>
      <c r="M212" s="56">
        <v>2712</v>
      </c>
      <c r="N212" s="56">
        <v>859</v>
      </c>
      <c r="O212" s="56">
        <f t="shared" si="19"/>
        <v>288559</v>
      </c>
      <c r="P212" s="56">
        <v>-17556</v>
      </c>
      <c r="Q212" s="56">
        <v>-16297</v>
      </c>
      <c r="R212" s="56">
        <v>166026</v>
      </c>
      <c r="S212" s="56">
        <f t="shared" si="20"/>
        <v>420732</v>
      </c>
      <c r="T212" s="56">
        <v>103591</v>
      </c>
      <c r="U212" s="56">
        <f t="shared" si="21"/>
        <v>524323</v>
      </c>
    </row>
    <row r="213" spans="2:21" s="17" customFormat="1" outlineLevel="2" x14ac:dyDescent="0.25">
      <c r="B213" s="9">
        <v>4</v>
      </c>
      <c r="C213" s="17" t="s">
        <v>420</v>
      </c>
      <c r="D213" s="54" t="s">
        <v>648</v>
      </c>
      <c r="E213" s="54" t="s">
        <v>649</v>
      </c>
      <c r="F213" s="54"/>
      <c r="G213" s="55" t="s">
        <v>650</v>
      </c>
      <c r="H213" s="56">
        <v>159785</v>
      </c>
      <c r="I213" s="56">
        <v>474792</v>
      </c>
      <c r="J213" s="56">
        <v>0</v>
      </c>
      <c r="K213" s="56">
        <v>-395894</v>
      </c>
      <c r="L213" s="56">
        <v>-97412</v>
      </c>
      <c r="M213" s="56">
        <v>1345</v>
      </c>
      <c r="N213" s="56">
        <v>426</v>
      </c>
      <c r="O213" s="56">
        <f t="shared" si="19"/>
        <v>143042</v>
      </c>
      <c r="P213" s="56">
        <v>-8703</v>
      </c>
      <c r="Q213" s="56">
        <v>-8079</v>
      </c>
      <c r="R213" s="56">
        <v>82300</v>
      </c>
      <c r="S213" s="56">
        <f t="shared" si="20"/>
        <v>208560</v>
      </c>
      <c r="T213" s="56">
        <v>68089</v>
      </c>
      <c r="U213" s="56">
        <f t="shared" si="21"/>
        <v>276649</v>
      </c>
    </row>
    <row r="214" spans="2:21" s="17" customFormat="1" outlineLevel="2" x14ac:dyDescent="0.25">
      <c r="B214" s="9">
        <v>4</v>
      </c>
      <c r="C214" s="17" t="s">
        <v>420</v>
      </c>
      <c r="D214" s="54" t="s">
        <v>651</v>
      </c>
      <c r="E214" s="54" t="s">
        <v>652</v>
      </c>
      <c r="F214" s="54"/>
      <c r="G214" s="55" t="s">
        <v>653</v>
      </c>
      <c r="H214" s="56">
        <v>54136</v>
      </c>
      <c r="I214" s="56">
        <v>160863</v>
      </c>
      <c r="J214" s="56">
        <v>0</v>
      </c>
      <c r="K214" s="56">
        <v>-134132</v>
      </c>
      <c r="L214" s="56">
        <v>-33004</v>
      </c>
      <c r="M214" s="56">
        <v>456</v>
      </c>
      <c r="N214" s="56">
        <v>145</v>
      </c>
      <c r="O214" s="56">
        <f t="shared" si="19"/>
        <v>48464</v>
      </c>
      <c r="P214" s="56">
        <v>-2949</v>
      </c>
      <c r="Q214" s="56">
        <v>-2737</v>
      </c>
      <c r="R214" s="56">
        <v>27884</v>
      </c>
      <c r="S214" s="56">
        <f t="shared" si="20"/>
        <v>70662</v>
      </c>
      <c r="T214" s="56">
        <v>26594</v>
      </c>
      <c r="U214" s="56">
        <f t="shared" si="21"/>
        <v>97256</v>
      </c>
    </row>
    <row r="215" spans="2:21" s="17" customFormat="1" outlineLevel="2" x14ac:dyDescent="0.25">
      <c r="B215" s="9">
        <v>4</v>
      </c>
      <c r="C215" s="17" t="s">
        <v>420</v>
      </c>
      <c r="D215" s="54" t="s">
        <v>654</v>
      </c>
      <c r="E215" s="54" t="s">
        <v>655</v>
      </c>
      <c r="F215" s="54"/>
      <c r="G215" s="55" t="s">
        <v>656</v>
      </c>
      <c r="H215" s="56">
        <v>58721</v>
      </c>
      <c r="I215" s="56">
        <v>174486</v>
      </c>
      <c r="J215" s="56">
        <v>0</v>
      </c>
      <c r="K215" s="56">
        <v>-145491</v>
      </c>
      <c r="L215" s="56">
        <v>-35799</v>
      </c>
      <c r="M215" s="56">
        <v>494</v>
      </c>
      <c r="N215" s="56">
        <v>156</v>
      </c>
      <c r="O215" s="56">
        <f t="shared" si="19"/>
        <v>52567</v>
      </c>
      <c r="P215" s="56">
        <v>-3198</v>
      </c>
      <c r="Q215" s="56">
        <v>-2969</v>
      </c>
      <c r="R215" s="56">
        <v>30245</v>
      </c>
      <c r="S215" s="56">
        <f t="shared" si="20"/>
        <v>76645</v>
      </c>
      <c r="T215" s="56">
        <v>27460</v>
      </c>
      <c r="U215" s="56">
        <f t="shared" si="21"/>
        <v>104105</v>
      </c>
    </row>
    <row r="216" spans="2:21" s="17" customFormat="1" outlineLevel="2" x14ac:dyDescent="0.25">
      <c r="B216" s="9">
        <v>4</v>
      </c>
      <c r="C216" s="17" t="s">
        <v>420</v>
      </c>
      <c r="D216" s="54" t="s">
        <v>657</v>
      </c>
      <c r="E216" s="54" t="s">
        <v>658</v>
      </c>
      <c r="F216" s="54"/>
      <c r="G216" s="55" t="s">
        <v>659</v>
      </c>
      <c r="H216" s="56">
        <v>147417</v>
      </c>
      <c r="I216" s="56">
        <v>438041</v>
      </c>
      <c r="J216" s="56">
        <v>0</v>
      </c>
      <c r="K216" s="56">
        <v>-365250</v>
      </c>
      <c r="L216" s="56">
        <v>-89872</v>
      </c>
      <c r="M216" s="56">
        <v>1241</v>
      </c>
      <c r="N216" s="56">
        <v>391</v>
      </c>
      <c r="O216" s="56">
        <f t="shared" si="19"/>
        <v>131968</v>
      </c>
      <c r="P216" s="56">
        <v>-8029</v>
      </c>
      <c r="Q216" s="56">
        <v>-7453</v>
      </c>
      <c r="R216" s="56">
        <v>75930</v>
      </c>
      <c r="S216" s="56">
        <f t="shared" si="20"/>
        <v>192416</v>
      </c>
      <c r="T216" s="56">
        <v>65726</v>
      </c>
      <c r="U216" s="56">
        <f t="shared" si="21"/>
        <v>258142</v>
      </c>
    </row>
    <row r="217" spans="2:21" s="17" customFormat="1" outlineLevel="2" x14ac:dyDescent="0.25">
      <c r="B217" s="9">
        <v>4</v>
      </c>
      <c r="C217" s="17" t="s">
        <v>420</v>
      </c>
      <c r="D217" s="54" t="s">
        <v>660</v>
      </c>
      <c r="E217" s="54" t="s">
        <v>661</v>
      </c>
      <c r="F217" s="54"/>
      <c r="G217" s="55" t="s">
        <v>662</v>
      </c>
      <c r="H217" s="56">
        <v>220594</v>
      </c>
      <c r="I217" s="56">
        <v>655480</v>
      </c>
      <c r="J217" s="56">
        <v>0</v>
      </c>
      <c r="K217" s="56">
        <v>-546557</v>
      </c>
      <c r="L217" s="56">
        <v>-134484</v>
      </c>
      <c r="M217" s="56">
        <v>1856</v>
      </c>
      <c r="N217" s="56">
        <v>588</v>
      </c>
      <c r="O217" s="56">
        <f t="shared" si="19"/>
        <v>197477</v>
      </c>
      <c r="P217" s="56">
        <v>-12015</v>
      </c>
      <c r="Q217" s="56">
        <v>-11153</v>
      </c>
      <c r="R217" s="56">
        <v>113621</v>
      </c>
      <c r="S217" s="56">
        <f t="shared" si="20"/>
        <v>287930</v>
      </c>
      <c r="T217" s="56">
        <v>96304</v>
      </c>
      <c r="U217" s="56">
        <f t="shared" si="21"/>
        <v>384234</v>
      </c>
    </row>
    <row r="218" spans="2:21" s="17" customFormat="1" outlineLevel="2" x14ac:dyDescent="0.25">
      <c r="B218" s="9">
        <v>4</v>
      </c>
      <c r="C218" s="17" t="s">
        <v>420</v>
      </c>
      <c r="D218" s="54" t="s">
        <v>663</v>
      </c>
      <c r="E218" s="54" t="s">
        <v>664</v>
      </c>
      <c r="F218" s="54"/>
      <c r="G218" s="55" t="s">
        <v>665</v>
      </c>
      <c r="H218" s="56">
        <v>129675</v>
      </c>
      <c r="I218" s="56">
        <v>385320</v>
      </c>
      <c r="J218" s="56">
        <v>0</v>
      </c>
      <c r="K218" s="56">
        <v>-321290</v>
      </c>
      <c r="L218" s="56">
        <v>-79056</v>
      </c>
      <c r="M218" s="56">
        <v>1091</v>
      </c>
      <c r="N218" s="56">
        <v>345</v>
      </c>
      <c r="O218" s="56">
        <f t="shared" si="19"/>
        <v>116085</v>
      </c>
      <c r="P218" s="56">
        <v>-7063</v>
      </c>
      <c r="Q218" s="56">
        <v>-6556</v>
      </c>
      <c r="R218" s="56">
        <v>66791</v>
      </c>
      <c r="S218" s="56">
        <f t="shared" si="20"/>
        <v>169257</v>
      </c>
      <c r="T218" s="56">
        <v>56401</v>
      </c>
      <c r="U218" s="56">
        <f t="shared" si="21"/>
        <v>225658</v>
      </c>
    </row>
    <row r="219" spans="2:21" s="17" customFormat="1" outlineLevel="2" x14ac:dyDescent="0.25">
      <c r="B219" s="9">
        <v>4</v>
      </c>
      <c r="C219" s="17" t="s">
        <v>420</v>
      </c>
      <c r="D219" s="54" t="s">
        <v>666</v>
      </c>
      <c r="E219" s="54" t="s">
        <v>667</v>
      </c>
      <c r="F219" s="54"/>
      <c r="G219" s="55" t="s">
        <v>668</v>
      </c>
      <c r="H219" s="56">
        <v>19953</v>
      </c>
      <c r="I219" s="56">
        <v>59288</v>
      </c>
      <c r="J219" s="56">
        <v>0</v>
      </c>
      <c r="K219" s="56">
        <v>-49436</v>
      </c>
      <c r="L219" s="56">
        <v>-12164</v>
      </c>
      <c r="M219" s="56">
        <v>168</v>
      </c>
      <c r="N219" s="56">
        <v>53</v>
      </c>
      <c r="O219" s="56">
        <f t="shared" si="19"/>
        <v>17862</v>
      </c>
      <c r="P219" s="56">
        <v>-1087</v>
      </c>
      <c r="Q219" s="56">
        <v>-1009</v>
      </c>
      <c r="R219" s="56">
        <v>10277</v>
      </c>
      <c r="S219" s="56">
        <f t="shared" si="20"/>
        <v>26043</v>
      </c>
      <c r="T219" s="56">
        <v>8253</v>
      </c>
      <c r="U219" s="56">
        <f t="shared" si="21"/>
        <v>34296</v>
      </c>
    </row>
    <row r="220" spans="2:21" s="17" customFormat="1" outlineLevel="2" x14ac:dyDescent="0.25">
      <c r="B220" s="9">
        <v>4</v>
      </c>
      <c r="C220" s="17" t="s">
        <v>420</v>
      </c>
      <c r="D220" s="54" t="s">
        <v>669</v>
      </c>
      <c r="E220" s="54" t="s">
        <v>670</v>
      </c>
      <c r="F220" s="54"/>
      <c r="G220" s="55" t="s">
        <v>671</v>
      </c>
      <c r="H220" s="56">
        <v>74157</v>
      </c>
      <c r="I220" s="56">
        <v>220352</v>
      </c>
      <c r="J220" s="56">
        <v>0</v>
      </c>
      <c r="K220" s="56">
        <v>-183735</v>
      </c>
      <c r="L220" s="56">
        <v>-45209</v>
      </c>
      <c r="M220" s="56">
        <v>624</v>
      </c>
      <c r="N220" s="56">
        <v>196</v>
      </c>
      <c r="O220" s="56">
        <f t="shared" si="19"/>
        <v>66385</v>
      </c>
      <c r="P220" s="56">
        <v>-4039</v>
      </c>
      <c r="Q220" s="56">
        <v>-3749</v>
      </c>
      <c r="R220" s="56">
        <v>38196</v>
      </c>
      <c r="S220" s="56">
        <f t="shared" si="20"/>
        <v>96793</v>
      </c>
      <c r="T220" s="56">
        <v>38650</v>
      </c>
      <c r="U220" s="56">
        <f t="shared" si="21"/>
        <v>135443</v>
      </c>
    </row>
    <row r="221" spans="2:21" s="17" customFormat="1" outlineLevel="2" x14ac:dyDescent="0.25">
      <c r="B221" s="9">
        <v>4</v>
      </c>
      <c r="C221" s="17" t="s">
        <v>420</v>
      </c>
      <c r="D221" s="54" t="s">
        <v>672</v>
      </c>
      <c r="E221" s="54" t="s">
        <v>673</v>
      </c>
      <c r="F221" s="54"/>
      <c r="G221" s="55" t="s">
        <v>674</v>
      </c>
      <c r="H221" s="56">
        <v>1671681</v>
      </c>
      <c r="I221" s="56">
        <v>4967290</v>
      </c>
      <c r="J221" s="56">
        <v>0</v>
      </c>
      <c r="K221" s="56">
        <v>-4141857</v>
      </c>
      <c r="L221" s="56">
        <v>-1019132</v>
      </c>
      <c r="M221" s="56">
        <v>14067</v>
      </c>
      <c r="N221" s="56">
        <v>4449</v>
      </c>
      <c r="O221" s="56">
        <f t="shared" si="19"/>
        <v>1496498</v>
      </c>
      <c r="P221" s="56">
        <v>-91048</v>
      </c>
      <c r="Q221" s="56">
        <v>-84520</v>
      </c>
      <c r="R221" s="56">
        <v>861031</v>
      </c>
      <c r="S221" s="56">
        <f t="shared" si="20"/>
        <v>2181961</v>
      </c>
      <c r="T221" s="56">
        <v>590391</v>
      </c>
      <c r="U221" s="56">
        <f t="shared" si="21"/>
        <v>2772352</v>
      </c>
    </row>
    <row r="222" spans="2:21" s="17" customFormat="1" outlineLevel="2" x14ac:dyDescent="0.25">
      <c r="B222" s="9">
        <v>4</v>
      </c>
      <c r="C222" s="17" t="s">
        <v>420</v>
      </c>
      <c r="D222" s="54" t="s">
        <v>675</v>
      </c>
      <c r="E222" s="54" t="s">
        <v>676</v>
      </c>
      <c r="F222" s="54"/>
      <c r="G222" s="55" t="s">
        <v>677</v>
      </c>
      <c r="H222" s="56">
        <v>113293</v>
      </c>
      <c r="I222" s="56">
        <v>336642</v>
      </c>
      <c r="J222" s="56">
        <v>0</v>
      </c>
      <c r="K222" s="56">
        <v>-280701</v>
      </c>
      <c r="L222" s="56">
        <v>-69068</v>
      </c>
      <c r="M222" s="56">
        <v>953</v>
      </c>
      <c r="N222" s="56">
        <v>301</v>
      </c>
      <c r="O222" s="56">
        <f t="shared" si="19"/>
        <v>101420</v>
      </c>
      <c r="P222" s="56">
        <v>-6170</v>
      </c>
      <c r="Q222" s="56">
        <v>-5728</v>
      </c>
      <c r="R222" s="56">
        <v>58354</v>
      </c>
      <c r="S222" s="56">
        <f t="shared" si="20"/>
        <v>147876</v>
      </c>
      <c r="T222" s="56">
        <v>42407</v>
      </c>
      <c r="U222" s="56">
        <f t="shared" si="21"/>
        <v>190283</v>
      </c>
    </row>
    <row r="223" spans="2:21" s="17" customFormat="1" outlineLevel="2" x14ac:dyDescent="0.25">
      <c r="B223" s="9">
        <v>4</v>
      </c>
      <c r="C223" s="17" t="s">
        <v>420</v>
      </c>
      <c r="D223" s="54" t="s">
        <v>678</v>
      </c>
      <c r="E223" s="54" t="s">
        <v>679</v>
      </c>
      <c r="F223" s="54"/>
      <c r="G223" s="55" t="s">
        <v>680</v>
      </c>
      <c r="H223" s="56">
        <v>191041</v>
      </c>
      <c r="I223" s="56">
        <v>567666</v>
      </c>
      <c r="J223" s="56">
        <v>0</v>
      </c>
      <c r="K223" s="56">
        <v>-473335</v>
      </c>
      <c r="L223" s="56">
        <v>-116467</v>
      </c>
      <c r="M223" s="56">
        <v>1608</v>
      </c>
      <c r="N223" s="56">
        <v>509</v>
      </c>
      <c r="O223" s="56">
        <f t="shared" si="19"/>
        <v>171022</v>
      </c>
      <c r="P223" s="56">
        <v>-10405</v>
      </c>
      <c r="Q223" s="56">
        <v>-9659</v>
      </c>
      <c r="R223" s="56">
        <v>98399</v>
      </c>
      <c r="S223" s="56">
        <f t="shared" si="20"/>
        <v>249357</v>
      </c>
      <c r="T223" s="56">
        <v>73127</v>
      </c>
      <c r="U223" s="56">
        <f t="shared" si="21"/>
        <v>322484</v>
      </c>
    </row>
    <row r="224" spans="2:21" s="17" customFormat="1" outlineLevel="2" x14ac:dyDescent="0.25">
      <c r="B224" s="9">
        <v>4</v>
      </c>
      <c r="C224" s="17" t="s">
        <v>420</v>
      </c>
      <c r="D224" s="54" t="s">
        <v>681</v>
      </c>
      <c r="E224" s="54" t="s">
        <v>682</v>
      </c>
      <c r="F224" s="54"/>
      <c r="G224" s="55" t="s">
        <v>683</v>
      </c>
      <c r="H224" s="56">
        <v>609077</v>
      </c>
      <c r="I224" s="56">
        <v>1809834</v>
      </c>
      <c r="J224" s="56">
        <v>0</v>
      </c>
      <c r="K224" s="56">
        <v>-1509087</v>
      </c>
      <c r="L224" s="56">
        <v>-371321</v>
      </c>
      <c r="M224" s="56">
        <v>5125</v>
      </c>
      <c r="N224" s="56">
        <v>1621</v>
      </c>
      <c r="O224" s="56">
        <f t="shared" si="19"/>
        <v>545249</v>
      </c>
      <c r="P224" s="56">
        <v>-33173</v>
      </c>
      <c r="Q224" s="56">
        <v>-30795</v>
      </c>
      <c r="R224" s="56">
        <v>313717</v>
      </c>
      <c r="S224" s="56">
        <f t="shared" si="20"/>
        <v>794998</v>
      </c>
      <c r="T224" s="56">
        <v>276915</v>
      </c>
      <c r="U224" s="56">
        <f t="shared" si="21"/>
        <v>1071913</v>
      </c>
    </row>
    <row r="225" spans="2:21" s="17" customFormat="1" outlineLevel="2" x14ac:dyDescent="0.25">
      <c r="B225" s="9">
        <v>4</v>
      </c>
      <c r="C225" s="17" t="s">
        <v>420</v>
      </c>
      <c r="D225" s="54" t="s">
        <v>684</v>
      </c>
      <c r="E225" s="54" t="s">
        <v>685</v>
      </c>
      <c r="F225" s="54"/>
      <c r="G225" s="55" t="s">
        <v>686</v>
      </c>
      <c r="H225" s="56">
        <v>109887</v>
      </c>
      <c r="I225" s="56">
        <v>326522</v>
      </c>
      <c r="J225" s="56">
        <v>0</v>
      </c>
      <c r="K225" s="56">
        <v>-272263</v>
      </c>
      <c r="L225" s="56">
        <v>-66992</v>
      </c>
      <c r="M225" s="56">
        <v>925</v>
      </c>
      <c r="N225" s="56">
        <v>293</v>
      </c>
      <c r="O225" s="56">
        <f t="shared" si="19"/>
        <v>98372</v>
      </c>
      <c r="P225" s="56">
        <v>-5985</v>
      </c>
      <c r="Q225" s="56">
        <v>-5556</v>
      </c>
      <c r="R225" s="56">
        <v>56599</v>
      </c>
      <c r="S225" s="56">
        <f t="shared" si="20"/>
        <v>143430</v>
      </c>
      <c r="T225" s="56">
        <v>44934</v>
      </c>
      <c r="U225" s="56">
        <f t="shared" si="21"/>
        <v>188364</v>
      </c>
    </row>
    <row r="226" spans="2:21" s="17" customFormat="1" outlineLevel="2" x14ac:dyDescent="0.25">
      <c r="B226" s="9">
        <v>4</v>
      </c>
      <c r="C226" s="17" t="s">
        <v>420</v>
      </c>
      <c r="D226" s="54" t="s">
        <v>687</v>
      </c>
      <c r="E226" s="54" t="s">
        <v>688</v>
      </c>
      <c r="F226" s="54"/>
      <c r="G226" s="55" t="s">
        <v>689</v>
      </c>
      <c r="H226" s="56">
        <v>105336</v>
      </c>
      <c r="I226" s="56">
        <v>313000</v>
      </c>
      <c r="J226" s="56">
        <v>0</v>
      </c>
      <c r="K226" s="56">
        <v>-260987</v>
      </c>
      <c r="L226" s="56">
        <v>-64218</v>
      </c>
      <c r="M226" s="56">
        <v>886</v>
      </c>
      <c r="N226" s="56">
        <v>282</v>
      </c>
      <c r="O226" s="56">
        <f t="shared" si="19"/>
        <v>94299</v>
      </c>
      <c r="P226" s="56">
        <v>-5737</v>
      </c>
      <c r="Q226" s="56">
        <v>-5326</v>
      </c>
      <c r="R226" s="56">
        <v>54255</v>
      </c>
      <c r="S226" s="56">
        <f t="shared" si="20"/>
        <v>137491</v>
      </c>
      <c r="T226" s="56">
        <v>30018</v>
      </c>
      <c r="U226" s="56">
        <f t="shared" si="21"/>
        <v>167509</v>
      </c>
    </row>
    <row r="227" spans="2:21" s="17" customFormat="1" outlineLevel="2" x14ac:dyDescent="0.25">
      <c r="B227" s="9">
        <v>4</v>
      </c>
      <c r="C227" s="17" t="s">
        <v>420</v>
      </c>
      <c r="D227" s="54" t="s">
        <v>690</v>
      </c>
      <c r="E227" s="54" t="s">
        <v>691</v>
      </c>
      <c r="F227" s="54"/>
      <c r="G227" s="55" t="s">
        <v>692</v>
      </c>
      <c r="H227" s="56">
        <v>643608</v>
      </c>
      <c r="I227" s="56">
        <v>1912438</v>
      </c>
      <c r="J227" s="56">
        <v>0</v>
      </c>
      <c r="K227" s="56">
        <v>-1594641</v>
      </c>
      <c r="L227" s="56">
        <v>-392372</v>
      </c>
      <c r="M227" s="56">
        <v>5416</v>
      </c>
      <c r="N227" s="56">
        <v>1714</v>
      </c>
      <c r="O227" s="56">
        <f t="shared" si="19"/>
        <v>576163</v>
      </c>
      <c r="P227" s="56">
        <v>-35054</v>
      </c>
      <c r="Q227" s="56">
        <v>-32541</v>
      </c>
      <c r="R227" s="56">
        <v>331502</v>
      </c>
      <c r="S227" s="56">
        <f t="shared" si="20"/>
        <v>840070</v>
      </c>
      <c r="T227" s="56">
        <v>229904</v>
      </c>
      <c r="U227" s="56">
        <f t="shared" si="21"/>
        <v>1069974</v>
      </c>
    </row>
    <row r="228" spans="2:21" s="17" customFormat="1" outlineLevel="2" x14ac:dyDescent="0.25">
      <c r="B228" s="9">
        <v>4</v>
      </c>
      <c r="C228" s="17" t="s">
        <v>420</v>
      </c>
      <c r="D228" s="54" t="s">
        <v>693</v>
      </c>
      <c r="E228" s="54" t="s">
        <v>694</v>
      </c>
      <c r="F228" s="54"/>
      <c r="G228" s="55" t="s">
        <v>695</v>
      </c>
      <c r="H228" s="56">
        <v>128141</v>
      </c>
      <c r="I228" s="56">
        <v>380763</v>
      </c>
      <c r="J228" s="56">
        <v>0</v>
      </c>
      <c r="K228" s="56">
        <v>-317490</v>
      </c>
      <c r="L228" s="56">
        <v>-78121</v>
      </c>
      <c r="M228" s="56">
        <v>1078</v>
      </c>
      <c r="N228" s="56">
        <v>342</v>
      </c>
      <c r="O228" s="56">
        <f t="shared" si="19"/>
        <v>114713</v>
      </c>
      <c r="P228" s="56">
        <v>-6979</v>
      </c>
      <c r="Q228" s="56">
        <v>-6479</v>
      </c>
      <c r="R228" s="56">
        <v>66001</v>
      </c>
      <c r="S228" s="56">
        <f t="shared" si="20"/>
        <v>167256</v>
      </c>
      <c r="T228" s="56">
        <v>56561</v>
      </c>
      <c r="U228" s="56">
        <f t="shared" si="21"/>
        <v>223817</v>
      </c>
    </row>
    <row r="229" spans="2:21" s="17" customFormat="1" outlineLevel="2" x14ac:dyDescent="0.25">
      <c r="B229" s="9">
        <v>4</v>
      </c>
      <c r="C229" s="17" t="s">
        <v>420</v>
      </c>
      <c r="D229" s="54" t="s">
        <v>696</v>
      </c>
      <c r="E229" s="54" t="s">
        <v>697</v>
      </c>
      <c r="F229" s="54"/>
      <c r="G229" s="55" t="s">
        <v>698</v>
      </c>
      <c r="H229" s="56">
        <v>138426</v>
      </c>
      <c r="I229" s="56">
        <v>411323</v>
      </c>
      <c r="J229" s="56">
        <v>0</v>
      </c>
      <c r="K229" s="56">
        <v>-342972</v>
      </c>
      <c r="L229" s="56">
        <v>-84391</v>
      </c>
      <c r="M229" s="56">
        <v>1165</v>
      </c>
      <c r="N229" s="56">
        <v>368</v>
      </c>
      <c r="O229" s="56">
        <f t="shared" si="19"/>
        <v>123919</v>
      </c>
      <c r="P229" s="56">
        <v>-7539</v>
      </c>
      <c r="Q229" s="56">
        <v>-6999</v>
      </c>
      <c r="R229" s="56">
        <v>71299</v>
      </c>
      <c r="S229" s="56">
        <f t="shared" si="20"/>
        <v>180680</v>
      </c>
      <c r="T229" s="56">
        <v>65359</v>
      </c>
      <c r="U229" s="56">
        <f t="shared" si="21"/>
        <v>246039</v>
      </c>
    </row>
    <row r="230" spans="2:21" s="17" customFormat="1" outlineLevel="2" x14ac:dyDescent="0.25">
      <c r="B230" s="9">
        <v>4</v>
      </c>
      <c r="C230" s="17" t="s">
        <v>420</v>
      </c>
      <c r="D230" s="54" t="s">
        <v>699</v>
      </c>
      <c r="E230" s="54" t="s">
        <v>700</v>
      </c>
      <c r="F230" s="54"/>
      <c r="G230" s="55" t="s">
        <v>4097</v>
      </c>
      <c r="H230" s="56">
        <v>37437</v>
      </c>
      <c r="I230" s="56">
        <v>111243</v>
      </c>
      <c r="J230" s="56">
        <v>0</v>
      </c>
      <c r="K230" s="56">
        <v>-92757</v>
      </c>
      <c r="L230" s="56">
        <v>-22824</v>
      </c>
      <c r="M230" s="56">
        <v>315</v>
      </c>
      <c r="N230" s="56">
        <v>99</v>
      </c>
      <c r="O230" s="56">
        <f t="shared" si="19"/>
        <v>33513</v>
      </c>
      <c r="P230" s="56">
        <v>-2039</v>
      </c>
      <c r="Q230" s="56">
        <v>-1893</v>
      </c>
      <c r="R230" s="56">
        <v>19283</v>
      </c>
      <c r="S230" s="56">
        <f t="shared" si="20"/>
        <v>48864</v>
      </c>
      <c r="T230" s="56">
        <v>30241</v>
      </c>
      <c r="U230" s="56">
        <f t="shared" si="21"/>
        <v>79105</v>
      </c>
    </row>
    <row r="231" spans="2:21" s="17" customFormat="1" outlineLevel="2" x14ac:dyDescent="0.25">
      <c r="B231" s="9">
        <v>4</v>
      </c>
      <c r="C231" s="17" t="s">
        <v>420</v>
      </c>
      <c r="D231" s="54" t="s">
        <v>701</v>
      </c>
      <c r="E231" s="54" t="s">
        <v>702</v>
      </c>
      <c r="F231" s="54"/>
      <c r="G231" s="55" t="s">
        <v>703</v>
      </c>
      <c r="H231" s="56">
        <v>369824</v>
      </c>
      <c r="I231" s="56">
        <v>1098908</v>
      </c>
      <c r="J231" s="56">
        <v>0</v>
      </c>
      <c r="K231" s="56">
        <v>-916298</v>
      </c>
      <c r="L231" s="56">
        <v>-225461</v>
      </c>
      <c r="M231" s="56">
        <v>3112</v>
      </c>
      <c r="N231" s="56">
        <v>984</v>
      </c>
      <c r="O231" s="56">
        <f t="shared" si="19"/>
        <v>331069</v>
      </c>
      <c r="P231" s="56">
        <v>-20142</v>
      </c>
      <c r="Q231" s="56">
        <v>-18698</v>
      </c>
      <c r="R231" s="56">
        <v>190485</v>
      </c>
      <c r="S231" s="56">
        <f t="shared" si="20"/>
        <v>482714</v>
      </c>
      <c r="T231" s="56">
        <v>142337</v>
      </c>
      <c r="U231" s="56">
        <f t="shared" si="21"/>
        <v>625051</v>
      </c>
    </row>
    <row r="232" spans="2:21" s="17" customFormat="1" outlineLevel="2" x14ac:dyDescent="0.25">
      <c r="B232" s="9">
        <v>4</v>
      </c>
      <c r="C232" s="17" t="s">
        <v>420</v>
      </c>
      <c r="D232" s="54" t="s">
        <v>704</v>
      </c>
      <c r="E232" s="54" t="s">
        <v>705</v>
      </c>
      <c r="F232" s="54"/>
      <c r="G232" s="55" t="s">
        <v>706</v>
      </c>
      <c r="H232" s="56">
        <v>227473</v>
      </c>
      <c r="I232" s="56">
        <v>675921</v>
      </c>
      <c r="J232" s="56">
        <v>0</v>
      </c>
      <c r="K232" s="56">
        <v>-563600</v>
      </c>
      <c r="L232" s="56">
        <v>-138678</v>
      </c>
      <c r="M232" s="56">
        <v>1914</v>
      </c>
      <c r="N232" s="56">
        <v>604</v>
      </c>
      <c r="O232" s="56">
        <f t="shared" si="19"/>
        <v>203634</v>
      </c>
      <c r="P232" s="56">
        <v>-12389</v>
      </c>
      <c r="Q232" s="56">
        <v>-11501</v>
      </c>
      <c r="R232" s="56">
        <v>117164</v>
      </c>
      <c r="S232" s="56">
        <f t="shared" si="20"/>
        <v>296908</v>
      </c>
      <c r="T232" s="56">
        <v>127213</v>
      </c>
      <c r="U232" s="56">
        <f t="shared" si="21"/>
        <v>424121</v>
      </c>
    </row>
    <row r="233" spans="2:21" s="17" customFormat="1" outlineLevel="2" x14ac:dyDescent="0.25">
      <c r="B233" s="9">
        <v>4</v>
      </c>
      <c r="C233" s="17" t="s">
        <v>420</v>
      </c>
      <c r="D233" s="54" t="s">
        <v>707</v>
      </c>
      <c r="E233" s="54" t="s">
        <v>708</v>
      </c>
      <c r="F233" s="54"/>
      <c r="G233" s="55" t="s">
        <v>709</v>
      </c>
      <c r="H233" s="56">
        <v>162587</v>
      </c>
      <c r="I233" s="56">
        <v>483116</v>
      </c>
      <c r="J233" s="56">
        <v>0</v>
      </c>
      <c r="K233" s="56">
        <v>-402835</v>
      </c>
      <c r="L233" s="56">
        <v>-99120</v>
      </c>
      <c r="M233" s="56">
        <v>1368</v>
      </c>
      <c r="N233" s="56">
        <v>433</v>
      </c>
      <c r="O233" s="56">
        <f t="shared" si="19"/>
        <v>145549</v>
      </c>
      <c r="P233" s="56">
        <v>-8855</v>
      </c>
      <c r="Q233" s="56">
        <v>-8220</v>
      </c>
      <c r="R233" s="56">
        <v>83743</v>
      </c>
      <c r="S233" s="56">
        <f t="shared" si="20"/>
        <v>212217</v>
      </c>
      <c r="T233" s="56">
        <v>86825</v>
      </c>
      <c r="U233" s="56">
        <f t="shared" si="21"/>
        <v>299042</v>
      </c>
    </row>
    <row r="234" spans="2:21" s="17" customFormat="1" outlineLevel="2" x14ac:dyDescent="0.25">
      <c r="B234" s="9">
        <v>4</v>
      </c>
      <c r="C234" s="17" t="s">
        <v>420</v>
      </c>
      <c r="D234" s="54" t="s">
        <v>710</v>
      </c>
      <c r="E234" s="54" t="s">
        <v>711</v>
      </c>
      <c r="F234" s="54"/>
      <c r="G234" s="55" t="s">
        <v>712</v>
      </c>
      <c r="H234" s="56">
        <v>159160</v>
      </c>
      <c r="I234" s="56">
        <v>472934</v>
      </c>
      <c r="J234" s="56">
        <v>0</v>
      </c>
      <c r="K234" s="56">
        <v>-394344</v>
      </c>
      <c r="L234" s="56">
        <v>-97031</v>
      </c>
      <c r="M234" s="56">
        <v>1339</v>
      </c>
      <c r="N234" s="56">
        <v>423</v>
      </c>
      <c r="O234" s="56">
        <f t="shared" si="19"/>
        <v>142481</v>
      </c>
      <c r="P234" s="56">
        <v>-8669</v>
      </c>
      <c r="Q234" s="56">
        <v>-8047</v>
      </c>
      <c r="R234" s="56">
        <v>81978</v>
      </c>
      <c r="S234" s="56">
        <f t="shared" si="20"/>
        <v>207743</v>
      </c>
      <c r="T234" s="56">
        <v>70313</v>
      </c>
      <c r="U234" s="56">
        <f t="shared" si="21"/>
        <v>278056</v>
      </c>
    </row>
    <row r="235" spans="2:21" s="17" customFormat="1" outlineLevel="2" x14ac:dyDescent="0.25">
      <c r="B235" s="9">
        <v>4</v>
      </c>
      <c r="C235" s="17" t="s">
        <v>420</v>
      </c>
      <c r="D235" s="54" t="s">
        <v>713</v>
      </c>
      <c r="E235" s="54" t="s">
        <v>714</v>
      </c>
      <c r="F235" s="54"/>
      <c r="G235" s="55" t="s">
        <v>715</v>
      </c>
      <c r="H235" s="56">
        <v>324189</v>
      </c>
      <c r="I235" s="56">
        <v>963307</v>
      </c>
      <c r="J235" s="56">
        <v>0</v>
      </c>
      <c r="K235" s="56">
        <v>-803231</v>
      </c>
      <c r="L235" s="56">
        <v>-197640</v>
      </c>
      <c r="M235" s="56">
        <v>2728</v>
      </c>
      <c r="N235" s="56">
        <v>863</v>
      </c>
      <c r="O235" s="56">
        <f t="shared" si="19"/>
        <v>290216</v>
      </c>
      <c r="P235" s="56">
        <v>-17657</v>
      </c>
      <c r="Q235" s="56">
        <v>-16391</v>
      </c>
      <c r="R235" s="56">
        <v>166980</v>
      </c>
      <c r="S235" s="56">
        <f t="shared" si="20"/>
        <v>423148</v>
      </c>
      <c r="T235" s="56">
        <v>121089</v>
      </c>
      <c r="U235" s="56">
        <f t="shared" si="21"/>
        <v>544237</v>
      </c>
    </row>
    <row r="236" spans="2:21" s="17" customFormat="1" outlineLevel="2" x14ac:dyDescent="0.25">
      <c r="B236" s="9">
        <v>4</v>
      </c>
      <c r="C236" s="17" t="s">
        <v>420</v>
      </c>
      <c r="D236" s="54" t="s">
        <v>716</v>
      </c>
      <c r="E236" s="54" t="s">
        <v>717</v>
      </c>
      <c r="F236" s="54"/>
      <c r="G236" s="55" t="s">
        <v>718</v>
      </c>
      <c r="H236" s="56">
        <v>216457</v>
      </c>
      <c r="I236" s="56">
        <v>643188</v>
      </c>
      <c r="J236" s="56">
        <v>0</v>
      </c>
      <c r="K236" s="56">
        <v>-536307</v>
      </c>
      <c r="L236" s="56">
        <v>-131962</v>
      </c>
      <c r="M236" s="56">
        <v>1821</v>
      </c>
      <c r="N236" s="56">
        <v>577</v>
      </c>
      <c r="O236" s="56">
        <f t="shared" si="19"/>
        <v>193774</v>
      </c>
      <c r="P236" s="56">
        <v>-11789</v>
      </c>
      <c r="Q236" s="56">
        <v>-10944</v>
      </c>
      <c r="R236" s="56">
        <v>111490</v>
      </c>
      <c r="S236" s="56">
        <f t="shared" si="20"/>
        <v>282531</v>
      </c>
      <c r="T236" s="56">
        <v>66288</v>
      </c>
      <c r="U236" s="56">
        <f t="shared" si="21"/>
        <v>348819</v>
      </c>
    </row>
    <row r="237" spans="2:21" s="17" customFormat="1" outlineLevel="2" x14ac:dyDescent="0.25">
      <c r="B237" s="9">
        <v>4</v>
      </c>
      <c r="C237" s="17" t="s">
        <v>420</v>
      </c>
      <c r="D237" s="54" t="s">
        <v>719</v>
      </c>
      <c r="E237" s="54" t="s">
        <v>720</v>
      </c>
      <c r="F237" s="54"/>
      <c r="G237" s="55" t="s">
        <v>721</v>
      </c>
      <c r="H237" s="56">
        <v>3219953</v>
      </c>
      <c r="I237" s="56">
        <v>9567879</v>
      </c>
      <c r="J237" s="56">
        <v>0</v>
      </c>
      <c r="K237" s="56">
        <v>-7977950</v>
      </c>
      <c r="L237" s="56">
        <v>-1963028</v>
      </c>
      <c r="M237" s="56">
        <v>27096</v>
      </c>
      <c r="N237" s="56">
        <v>8571</v>
      </c>
      <c r="O237" s="56">
        <f t="shared" si="19"/>
        <v>2882521</v>
      </c>
      <c r="P237" s="56">
        <v>-175374</v>
      </c>
      <c r="Q237" s="56">
        <v>-162801</v>
      </c>
      <c r="R237" s="56">
        <v>1658498</v>
      </c>
      <c r="S237" s="56">
        <f t="shared" si="20"/>
        <v>4202844</v>
      </c>
      <c r="T237" s="56">
        <v>1004187</v>
      </c>
      <c r="U237" s="56">
        <f t="shared" si="21"/>
        <v>5207031</v>
      </c>
    </row>
    <row r="238" spans="2:21" s="17" customFormat="1" outlineLevel="2" x14ac:dyDescent="0.25">
      <c r="B238" s="9">
        <v>4</v>
      </c>
      <c r="C238" s="17" t="s">
        <v>420</v>
      </c>
      <c r="D238" s="54" t="s">
        <v>722</v>
      </c>
      <c r="E238" s="54" t="s">
        <v>723</v>
      </c>
      <c r="F238" s="54"/>
      <c r="G238" s="55" t="s">
        <v>724</v>
      </c>
      <c r="H238" s="56">
        <v>334123</v>
      </c>
      <c r="I238" s="56">
        <v>992825</v>
      </c>
      <c r="J238" s="56">
        <v>0</v>
      </c>
      <c r="K238" s="56">
        <v>-827844</v>
      </c>
      <c r="L238" s="56">
        <v>-203697</v>
      </c>
      <c r="M238" s="56">
        <v>2812</v>
      </c>
      <c r="N238" s="56">
        <v>891</v>
      </c>
      <c r="O238" s="56">
        <f t="shared" si="19"/>
        <v>299110</v>
      </c>
      <c r="P238" s="56">
        <v>-18198</v>
      </c>
      <c r="Q238" s="56">
        <v>-16893</v>
      </c>
      <c r="R238" s="56">
        <v>172096</v>
      </c>
      <c r="S238" s="56">
        <f t="shared" si="20"/>
        <v>436115</v>
      </c>
      <c r="T238" s="56">
        <v>119080</v>
      </c>
      <c r="U238" s="56">
        <f t="shared" si="21"/>
        <v>555195</v>
      </c>
    </row>
    <row r="239" spans="2:21" s="17" customFormat="1" outlineLevel="2" x14ac:dyDescent="0.25">
      <c r="B239" s="9">
        <v>4</v>
      </c>
      <c r="C239" s="17" t="s">
        <v>420</v>
      </c>
      <c r="D239" s="54" t="s">
        <v>725</v>
      </c>
      <c r="E239" s="54" t="s">
        <v>726</v>
      </c>
      <c r="F239" s="54"/>
      <c r="G239" s="55" t="s">
        <v>727</v>
      </c>
      <c r="H239" s="56">
        <v>112870</v>
      </c>
      <c r="I239" s="56">
        <v>335386</v>
      </c>
      <c r="J239" s="56">
        <v>0</v>
      </c>
      <c r="K239" s="56">
        <v>-279654</v>
      </c>
      <c r="L239" s="56">
        <v>-68811</v>
      </c>
      <c r="M239" s="56">
        <v>950</v>
      </c>
      <c r="N239" s="56">
        <v>301</v>
      </c>
      <c r="O239" s="56">
        <f t="shared" si="19"/>
        <v>101042</v>
      </c>
      <c r="P239" s="56">
        <v>-6147</v>
      </c>
      <c r="Q239" s="56">
        <v>-5707</v>
      </c>
      <c r="R239" s="56">
        <v>58136</v>
      </c>
      <c r="S239" s="56">
        <f t="shared" si="20"/>
        <v>147324</v>
      </c>
      <c r="T239" s="56">
        <v>58798</v>
      </c>
      <c r="U239" s="56">
        <f t="shared" si="21"/>
        <v>206122</v>
      </c>
    </row>
    <row r="240" spans="2:21" s="17" customFormat="1" outlineLevel="2" x14ac:dyDescent="0.25">
      <c r="B240" s="9">
        <v>4</v>
      </c>
      <c r="C240" s="17" t="s">
        <v>420</v>
      </c>
      <c r="D240" s="54" t="s">
        <v>728</v>
      </c>
      <c r="E240" s="54" t="s">
        <v>729</v>
      </c>
      <c r="F240" s="54"/>
      <c r="G240" s="55" t="s">
        <v>730</v>
      </c>
      <c r="H240" s="56">
        <v>1009903</v>
      </c>
      <c r="I240" s="56">
        <v>3000862</v>
      </c>
      <c r="J240" s="56">
        <v>0</v>
      </c>
      <c r="K240" s="56">
        <v>-2502198</v>
      </c>
      <c r="L240" s="56">
        <v>-615683</v>
      </c>
      <c r="M240" s="56">
        <v>8498</v>
      </c>
      <c r="N240" s="56">
        <v>2690</v>
      </c>
      <c r="O240" s="56">
        <f t="shared" si="19"/>
        <v>904072</v>
      </c>
      <c r="P240" s="56">
        <v>-55004</v>
      </c>
      <c r="Q240" s="56">
        <v>-51061</v>
      </c>
      <c r="R240" s="56">
        <v>520170</v>
      </c>
      <c r="S240" s="56">
        <f t="shared" si="20"/>
        <v>1318177</v>
      </c>
      <c r="T240" s="56">
        <v>406425</v>
      </c>
      <c r="U240" s="56">
        <f t="shared" si="21"/>
        <v>1724602</v>
      </c>
    </row>
    <row r="241" spans="2:21" s="17" customFormat="1" outlineLevel="2" x14ac:dyDescent="0.25">
      <c r="B241" s="9">
        <v>4</v>
      </c>
      <c r="C241" s="17" t="s">
        <v>420</v>
      </c>
      <c r="D241" s="54" t="s">
        <v>731</v>
      </c>
      <c r="E241" s="54" t="s">
        <v>732</v>
      </c>
      <c r="F241" s="54"/>
      <c r="G241" s="55" t="s">
        <v>733</v>
      </c>
      <c r="H241" s="56">
        <v>499833</v>
      </c>
      <c r="I241" s="56">
        <v>1485220</v>
      </c>
      <c r="J241" s="56">
        <v>0</v>
      </c>
      <c r="K241" s="56">
        <v>-1238415</v>
      </c>
      <c r="L241" s="56">
        <v>-304720</v>
      </c>
      <c r="M241" s="56">
        <v>4206</v>
      </c>
      <c r="N241" s="56">
        <v>1328</v>
      </c>
      <c r="O241" s="56">
        <f t="shared" si="19"/>
        <v>447452</v>
      </c>
      <c r="P241" s="56">
        <v>-27223</v>
      </c>
      <c r="Q241" s="56">
        <v>-25271</v>
      </c>
      <c r="R241" s="56">
        <v>257448</v>
      </c>
      <c r="S241" s="56">
        <f t="shared" si="20"/>
        <v>652406</v>
      </c>
      <c r="T241" s="56">
        <v>205785</v>
      </c>
      <c r="U241" s="56">
        <f t="shared" si="21"/>
        <v>858191</v>
      </c>
    </row>
    <row r="242" spans="2:21" s="17" customFormat="1" outlineLevel="2" x14ac:dyDescent="0.25">
      <c r="B242" s="9">
        <v>4</v>
      </c>
      <c r="C242" s="17" t="s">
        <v>420</v>
      </c>
      <c r="D242" s="54" t="s">
        <v>734</v>
      </c>
      <c r="E242" s="54" t="s">
        <v>735</v>
      </c>
      <c r="F242" s="54"/>
      <c r="G242" s="55" t="s">
        <v>736</v>
      </c>
      <c r="H242" s="56">
        <v>650723</v>
      </c>
      <c r="I242" s="56">
        <v>1933582</v>
      </c>
      <c r="J242" s="56">
        <v>0</v>
      </c>
      <c r="K242" s="56">
        <v>-1612272</v>
      </c>
      <c r="L242" s="56">
        <v>-396710</v>
      </c>
      <c r="M242" s="56">
        <v>5476</v>
      </c>
      <c r="N242" s="56">
        <v>1731</v>
      </c>
      <c r="O242" s="56">
        <f t="shared" si="19"/>
        <v>582530</v>
      </c>
      <c r="P242" s="56">
        <v>-35441</v>
      </c>
      <c r="Q242" s="56">
        <v>-32901</v>
      </c>
      <c r="R242" s="56">
        <v>335167</v>
      </c>
      <c r="S242" s="56">
        <f t="shared" si="20"/>
        <v>849355</v>
      </c>
      <c r="T242" s="56">
        <v>158010</v>
      </c>
      <c r="U242" s="56">
        <f t="shared" si="21"/>
        <v>1007365</v>
      </c>
    </row>
    <row r="243" spans="2:21" s="17" customFormat="1" outlineLevel="2" x14ac:dyDescent="0.25">
      <c r="B243" s="9">
        <v>4</v>
      </c>
      <c r="C243" s="17" t="s">
        <v>420</v>
      </c>
      <c r="D243" s="54" t="s">
        <v>737</v>
      </c>
      <c r="E243" s="54" t="s">
        <v>738</v>
      </c>
      <c r="F243" s="54"/>
      <c r="G243" s="55" t="s">
        <v>739</v>
      </c>
      <c r="H243" s="56">
        <v>86085</v>
      </c>
      <c r="I243" s="56">
        <v>255796</v>
      </c>
      <c r="J243" s="56">
        <v>0</v>
      </c>
      <c r="K243" s="56">
        <v>-213290</v>
      </c>
      <c r="L243" s="56">
        <v>-52481</v>
      </c>
      <c r="M243" s="56">
        <v>724</v>
      </c>
      <c r="N243" s="56">
        <v>229</v>
      </c>
      <c r="O243" s="56">
        <f t="shared" si="19"/>
        <v>77063</v>
      </c>
      <c r="P243" s="56">
        <v>-4689</v>
      </c>
      <c r="Q243" s="56">
        <v>-4352</v>
      </c>
      <c r="R243" s="56">
        <v>44340</v>
      </c>
      <c r="S243" s="56">
        <f t="shared" si="20"/>
        <v>112362</v>
      </c>
      <c r="T243" s="56">
        <v>12024</v>
      </c>
      <c r="U243" s="56">
        <f t="shared" si="21"/>
        <v>124386</v>
      </c>
    </row>
    <row r="244" spans="2:21" s="17" customFormat="1" outlineLevel="2" x14ac:dyDescent="0.25">
      <c r="B244" s="9">
        <v>4</v>
      </c>
      <c r="C244" s="17" t="s">
        <v>420</v>
      </c>
      <c r="D244" s="54" t="s">
        <v>740</v>
      </c>
      <c r="E244" s="54" t="s">
        <v>741</v>
      </c>
      <c r="F244" s="54"/>
      <c r="G244" s="55" t="s">
        <v>742</v>
      </c>
      <c r="H244" s="56">
        <v>192824</v>
      </c>
      <c r="I244" s="56">
        <v>572964</v>
      </c>
      <c r="J244" s="56">
        <v>0</v>
      </c>
      <c r="K244" s="56">
        <v>-477753</v>
      </c>
      <c r="L244" s="56">
        <v>-117554</v>
      </c>
      <c r="M244" s="56">
        <v>1623</v>
      </c>
      <c r="N244" s="56">
        <v>512</v>
      </c>
      <c r="O244" s="56">
        <f t="shared" si="19"/>
        <v>172616</v>
      </c>
      <c r="P244" s="56">
        <v>-10502</v>
      </c>
      <c r="Q244" s="56">
        <v>-9749</v>
      </c>
      <c r="R244" s="56">
        <v>99318</v>
      </c>
      <c r="S244" s="56">
        <f t="shared" si="20"/>
        <v>251683</v>
      </c>
      <c r="T244" s="56">
        <v>92084</v>
      </c>
      <c r="U244" s="56">
        <f t="shared" si="21"/>
        <v>343767</v>
      </c>
    </row>
    <row r="245" spans="2:21" s="17" customFormat="1" outlineLevel="2" x14ac:dyDescent="0.25">
      <c r="B245" s="9">
        <v>4</v>
      </c>
      <c r="C245" s="17" t="s">
        <v>420</v>
      </c>
      <c r="D245" s="54" t="s">
        <v>743</v>
      </c>
      <c r="E245" s="54" t="s">
        <v>744</v>
      </c>
      <c r="F245" s="54"/>
      <c r="G245" s="55" t="s">
        <v>745</v>
      </c>
      <c r="H245" s="56">
        <v>77355</v>
      </c>
      <c r="I245" s="56">
        <v>229856</v>
      </c>
      <c r="J245" s="56">
        <v>0</v>
      </c>
      <c r="K245" s="56">
        <v>-191660</v>
      </c>
      <c r="L245" s="56">
        <v>-47159</v>
      </c>
      <c r="M245" s="56">
        <v>651</v>
      </c>
      <c r="N245" s="56">
        <v>207</v>
      </c>
      <c r="O245" s="56">
        <f t="shared" si="19"/>
        <v>69250</v>
      </c>
      <c r="P245" s="56">
        <v>-4213</v>
      </c>
      <c r="Q245" s="56">
        <v>-3911</v>
      </c>
      <c r="R245" s="56">
        <v>39843</v>
      </c>
      <c r="S245" s="56">
        <f t="shared" si="20"/>
        <v>100969</v>
      </c>
      <c r="T245" s="56">
        <v>48591</v>
      </c>
      <c r="U245" s="56">
        <f t="shared" si="21"/>
        <v>149560</v>
      </c>
    </row>
    <row r="246" spans="2:21" s="17" customFormat="1" outlineLevel="2" x14ac:dyDescent="0.25">
      <c r="B246" s="9">
        <v>4</v>
      </c>
      <c r="C246" s="17" t="s">
        <v>420</v>
      </c>
      <c r="D246" s="54" t="s">
        <v>746</v>
      </c>
      <c r="E246" s="54" t="s">
        <v>747</v>
      </c>
      <c r="F246" s="54"/>
      <c r="G246" s="55" t="s">
        <v>748</v>
      </c>
      <c r="H246" s="56">
        <v>39326</v>
      </c>
      <c r="I246" s="56">
        <v>116855</v>
      </c>
      <c r="J246" s="56">
        <v>0</v>
      </c>
      <c r="K246" s="56">
        <v>-97437</v>
      </c>
      <c r="L246" s="56">
        <v>-23975</v>
      </c>
      <c r="M246" s="56">
        <v>331</v>
      </c>
      <c r="N246" s="56">
        <v>104</v>
      </c>
      <c r="O246" s="56">
        <f t="shared" si="19"/>
        <v>35204</v>
      </c>
      <c r="P246" s="56">
        <v>-2142</v>
      </c>
      <c r="Q246" s="56">
        <v>-1988</v>
      </c>
      <c r="R246" s="56">
        <v>20256</v>
      </c>
      <c r="S246" s="56">
        <f t="shared" si="20"/>
        <v>51330</v>
      </c>
      <c r="T246" s="56">
        <v>-13667</v>
      </c>
      <c r="U246" s="56">
        <f t="shared" si="21"/>
        <v>37663</v>
      </c>
    </row>
    <row r="247" spans="2:21" s="17" customFormat="1" outlineLevel="2" x14ac:dyDescent="0.25">
      <c r="B247" s="9">
        <v>4</v>
      </c>
      <c r="C247" s="17" t="s">
        <v>420</v>
      </c>
      <c r="D247" s="54" t="s">
        <v>749</v>
      </c>
      <c r="E247" s="54" t="s">
        <v>750</v>
      </c>
      <c r="F247" s="54"/>
      <c r="G247" s="55" t="s">
        <v>751</v>
      </c>
      <c r="H247" s="56">
        <v>53993</v>
      </c>
      <c r="I247" s="56">
        <v>160436</v>
      </c>
      <c r="J247" s="56">
        <v>0</v>
      </c>
      <c r="K247" s="56">
        <v>-133776</v>
      </c>
      <c r="L247" s="56">
        <v>-32916</v>
      </c>
      <c r="M247" s="56">
        <v>454</v>
      </c>
      <c r="N247" s="56">
        <v>144</v>
      </c>
      <c r="O247" s="56">
        <f t="shared" si="19"/>
        <v>48335</v>
      </c>
      <c r="P247" s="56">
        <v>-2941</v>
      </c>
      <c r="Q247" s="56">
        <v>-2730</v>
      </c>
      <c r="R247" s="56">
        <v>27810</v>
      </c>
      <c r="S247" s="56">
        <f t="shared" si="20"/>
        <v>70474</v>
      </c>
      <c r="T247" s="56">
        <v>26977</v>
      </c>
      <c r="U247" s="56">
        <f t="shared" si="21"/>
        <v>97451</v>
      </c>
    </row>
    <row r="248" spans="2:21" s="17" customFormat="1" outlineLevel="2" x14ac:dyDescent="0.25">
      <c r="B248" s="9">
        <v>4</v>
      </c>
      <c r="C248" s="17" t="s">
        <v>420</v>
      </c>
      <c r="D248" s="54" t="s">
        <v>752</v>
      </c>
      <c r="E248" s="54" t="s">
        <v>753</v>
      </c>
      <c r="F248" s="54"/>
      <c r="G248" s="55" t="s">
        <v>754</v>
      </c>
      <c r="H248" s="56">
        <v>400311</v>
      </c>
      <c r="I248" s="56">
        <v>1189497</v>
      </c>
      <c r="J248" s="56">
        <v>0</v>
      </c>
      <c r="K248" s="56">
        <v>-991834</v>
      </c>
      <c r="L248" s="56">
        <v>-244047</v>
      </c>
      <c r="M248" s="56">
        <v>3369</v>
      </c>
      <c r="N248" s="56">
        <v>1065</v>
      </c>
      <c r="O248" s="56">
        <f t="shared" si="19"/>
        <v>358361</v>
      </c>
      <c r="P248" s="56">
        <v>-21803</v>
      </c>
      <c r="Q248" s="56">
        <v>-20240</v>
      </c>
      <c r="R248" s="56">
        <v>206188</v>
      </c>
      <c r="S248" s="56">
        <f t="shared" si="20"/>
        <v>522506</v>
      </c>
      <c r="T248" s="56">
        <v>158710</v>
      </c>
      <c r="U248" s="56">
        <f t="shared" si="21"/>
        <v>681216</v>
      </c>
    </row>
    <row r="249" spans="2:21" s="17" customFormat="1" outlineLevel="2" x14ac:dyDescent="0.25">
      <c r="B249" s="9">
        <v>4</v>
      </c>
      <c r="C249" s="17" t="s">
        <v>420</v>
      </c>
      <c r="D249" s="54" t="s">
        <v>755</v>
      </c>
      <c r="E249" s="54" t="s">
        <v>756</v>
      </c>
      <c r="F249" s="54"/>
      <c r="G249" s="55" t="s">
        <v>757</v>
      </c>
      <c r="H249" s="56">
        <v>601370</v>
      </c>
      <c r="I249" s="56">
        <v>1786932</v>
      </c>
      <c r="J249" s="56">
        <v>0</v>
      </c>
      <c r="K249" s="56">
        <v>-1489991</v>
      </c>
      <c r="L249" s="56">
        <v>-366622</v>
      </c>
      <c r="M249" s="56">
        <v>5061</v>
      </c>
      <c r="N249" s="56">
        <v>1600</v>
      </c>
      <c r="O249" s="56">
        <f t="shared" si="19"/>
        <v>538350</v>
      </c>
      <c r="P249" s="56">
        <v>-32753</v>
      </c>
      <c r="Q249" s="56">
        <v>-30405</v>
      </c>
      <c r="R249" s="56">
        <v>309747</v>
      </c>
      <c r="S249" s="56">
        <f t="shared" si="20"/>
        <v>784939</v>
      </c>
      <c r="T249" s="56">
        <v>190709</v>
      </c>
      <c r="U249" s="56">
        <f t="shared" si="21"/>
        <v>975648</v>
      </c>
    </row>
    <row r="250" spans="2:21" s="17" customFormat="1" outlineLevel="2" x14ac:dyDescent="0.25">
      <c r="B250" s="9">
        <v>4</v>
      </c>
      <c r="C250" s="17" t="s">
        <v>420</v>
      </c>
      <c r="D250" s="54" t="s">
        <v>758</v>
      </c>
      <c r="E250" s="54" t="s">
        <v>759</v>
      </c>
      <c r="F250" s="54"/>
      <c r="G250" s="55" t="s">
        <v>760</v>
      </c>
      <c r="H250" s="56">
        <v>538981</v>
      </c>
      <c r="I250" s="56">
        <v>1601548</v>
      </c>
      <c r="J250" s="56">
        <v>0</v>
      </c>
      <c r="K250" s="56">
        <v>-1335413</v>
      </c>
      <c r="L250" s="56">
        <v>-328587</v>
      </c>
      <c r="M250" s="56">
        <v>4536</v>
      </c>
      <c r="N250" s="56">
        <v>1434</v>
      </c>
      <c r="O250" s="56">
        <f t="shared" si="19"/>
        <v>482499</v>
      </c>
      <c r="P250" s="56">
        <v>-29355</v>
      </c>
      <c r="Q250" s="56">
        <v>-27251</v>
      </c>
      <c r="R250" s="56">
        <v>277613</v>
      </c>
      <c r="S250" s="56">
        <f t="shared" si="20"/>
        <v>703506</v>
      </c>
      <c r="T250" s="56">
        <v>217498</v>
      </c>
      <c r="U250" s="56">
        <f t="shared" si="21"/>
        <v>921004</v>
      </c>
    </row>
    <row r="251" spans="2:21" s="17" customFormat="1" outlineLevel="2" x14ac:dyDescent="0.25">
      <c r="B251" s="9">
        <v>4</v>
      </c>
      <c r="C251" s="17" t="s">
        <v>420</v>
      </c>
      <c r="D251" s="54" t="s">
        <v>761</v>
      </c>
      <c r="E251" s="54" t="s">
        <v>762</v>
      </c>
      <c r="F251" s="54"/>
      <c r="G251" s="55" t="s">
        <v>763</v>
      </c>
      <c r="H251" s="56">
        <v>13588190</v>
      </c>
      <c r="I251" s="56">
        <v>40376421</v>
      </c>
      <c r="J251" s="56">
        <v>0</v>
      </c>
      <c r="K251" s="56">
        <v>-33666924</v>
      </c>
      <c r="L251" s="56">
        <v>-8283974</v>
      </c>
      <c r="M251" s="56">
        <v>114344</v>
      </c>
      <c r="N251" s="56">
        <v>36173</v>
      </c>
      <c r="O251" s="56">
        <f t="shared" si="19"/>
        <v>12164230</v>
      </c>
      <c r="P251" s="56">
        <v>-740077</v>
      </c>
      <c r="Q251" s="56">
        <v>-687018</v>
      </c>
      <c r="R251" s="56">
        <v>6998855</v>
      </c>
      <c r="S251" s="56">
        <f t="shared" si="20"/>
        <v>17735990</v>
      </c>
      <c r="T251" s="56">
        <v>3976019</v>
      </c>
      <c r="U251" s="56">
        <f t="shared" si="21"/>
        <v>21712009</v>
      </c>
    </row>
    <row r="252" spans="2:21" s="17" customFormat="1" outlineLevel="2" x14ac:dyDescent="0.25">
      <c r="B252" s="9">
        <v>4</v>
      </c>
      <c r="C252" s="17" t="s">
        <v>420</v>
      </c>
      <c r="D252" s="54" t="s">
        <v>764</v>
      </c>
      <c r="E252" s="54" t="s">
        <v>765</v>
      </c>
      <c r="F252" s="54"/>
      <c r="G252" s="55" t="s">
        <v>766</v>
      </c>
      <c r="H252" s="56">
        <v>480374</v>
      </c>
      <c r="I252" s="56">
        <v>1427401</v>
      </c>
      <c r="J252" s="56">
        <v>0</v>
      </c>
      <c r="K252" s="56">
        <v>-1190205</v>
      </c>
      <c r="L252" s="56">
        <v>-292858</v>
      </c>
      <c r="M252" s="56">
        <v>4042</v>
      </c>
      <c r="N252" s="56">
        <v>1280</v>
      </c>
      <c r="O252" s="56">
        <f t="shared" si="19"/>
        <v>430034</v>
      </c>
      <c r="P252" s="56">
        <v>-26163</v>
      </c>
      <c r="Q252" s="56">
        <v>-24288</v>
      </c>
      <c r="R252" s="56">
        <v>247426</v>
      </c>
      <c r="S252" s="56">
        <f t="shared" si="20"/>
        <v>627009</v>
      </c>
      <c r="T252" s="56">
        <v>-3763</v>
      </c>
      <c r="U252" s="56">
        <f t="shared" si="21"/>
        <v>623246</v>
      </c>
    </row>
    <row r="253" spans="2:21" s="17" customFormat="1" outlineLevel="2" x14ac:dyDescent="0.25">
      <c r="B253" s="9">
        <v>4</v>
      </c>
      <c r="C253" s="17" t="s">
        <v>420</v>
      </c>
      <c r="D253" s="54" t="s">
        <v>767</v>
      </c>
      <c r="E253" s="54" t="s">
        <v>768</v>
      </c>
      <c r="F253" s="54"/>
      <c r="G253" s="55" t="s">
        <v>769</v>
      </c>
      <c r="H253" s="56">
        <v>197337</v>
      </c>
      <c r="I253" s="56">
        <v>586374</v>
      </c>
      <c r="J253" s="56">
        <v>0</v>
      </c>
      <c r="K253" s="56">
        <v>-488934</v>
      </c>
      <c r="L253" s="56">
        <v>-120305</v>
      </c>
      <c r="M253" s="56">
        <v>1661</v>
      </c>
      <c r="N253" s="56">
        <v>525</v>
      </c>
      <c r="O253" s="56">
        <f t="shared" si="19"/>
        <v>176658</v>
      </c>
      <c r="P253" s="56">
        <v>-10748</v>
      </c>
      <c r="Q253" s="56">
        <v>-9977</v>
      </c>
      <c r="R253" s="56">
        <v>101642</v>
      </c>
      <c r="S253" s="56">
        <f t="shared" si="20"/>
        <v>257575</v>
      </c>
      <c r="T253" s="56">
        <v>103201</v>
      </c>
      <c r="U253" s="56">
        <f t="shared" si="21"/>
        <v>360776</v>
      </c>
    </row>
    <row r="254" spans="2:21" s="17" customFormat="1" outlineLevel="2" x14ac:dyDescent="0.25">
      <c r="B254" s="9">
        <v>4</v>
      </c>
      <c r="C254" s="17" t="s">
        <v>420</v>
      </c>
      <c r="D254" s="54" t="s">
        <v>770</v>
      </c>
      <c r="E254" s="54" t="s">
        <v>771</v>
      </c>
      <c r="F254" s="54"/>
      <c r="G254" s="55" t="s">
        <v>772</v>
      </c>
      <c r="H254" s="56">
        <v>3581985</v>
      </c>
      <c r="I254" s="56">
        <v>10643634</v>
      </c>
      <c r="J254" s="56">
        <v>0</v>
      </c>
      <c r="K254" s="56">
        <v>-8874943</v>
      </c>
      <c r="L254" s="56">
        <v>-2183740</v>
      </c>
      <c r="M254" s="56">
        <v>30142</v>
      </c>
      <c r="N254" s="56">
        <v>9537</v>
      </c>
      <c r="O254" s="56">
        <f t="shared" si="19"/>
        <v>3206615</v>
      </c>
      <c r="P254" s="56">
        <v>-195092</v>
      </c>
      <c r="Q254" s="56">
        <v>-181105</v>
      </c>
      <c r="R254" s="56">
        <v>1844969</v>
      </c>
      <c r="S254" s="56">
        <f t="shared" si="20"/>
        <v>4675387</v>
      </c>
      <c r="T254" s="56">
        <v>897133</v>
      </c>
      <c r="U254" s="56">
        <f t="shared" si="21"/>
        <v>5572520</v>
      </c>
    </row>
    <row r="255" spans="2:21" s="17" customFormat="1" outlineLevel="2" x14ac:dyDescent="0.25">
      <c r="B255" s="9">
        <v>4</v>
      </c>
      <c r="C255" s="17" t="s">
        <v>420</v>
      </c>
      <c r="D255" s="54" t="s">
        <v>773</v>
      </c>
      <c r="E255" s="54" t="s">
        <v>774</v>
      </c>
      <c r="F255" s="54"/>
      <c r="G255" s="55" t="s">
        <v>775</v>
      </c>
      <c r="H255" s="56">
        <v>54297</v>
      </c>
      <c r="I255" s="56">
        <v>161340</v>
      </c>
      <c r="J255" s="56">
        <v>0</v>
      </c>
      <c r="K255" s="56">
        <v>-134530</v>
      </c>
      <c r="L255" s="56">
        <v>-33102</v>
      </c>
      <c r="M255" s="56">
        <v>457</v>
      </c>
      <c r="N255" s="56">
        <v>144</v>
      </c>
      <c r="O255" s="56">
        <f t="shared" si="19"/>
        <v>48606</v>
      </c>
      <c r="P255" s="56">
        <v>-2957</v>
      </c>
      <c r="Q255" s="56">
        <v>-2745</v>
      </c>
      <c r="R255" s="56">
        <v>27967</v>
      </c>
      <c r="S255" s="56">
        <f t="shared" si="20"/>
        <v>70871</v>
      </c>
      <c r="T255" s="56">
        <v>22596</v>
      </c>
      <c r="U255" s="56">
        <f t="shared" si="21"/>
        <v>93467</v>
      </c>
    </row>
    <row r="256" spans="2:21" s="17" customFormat="1" outlineLevel="2" x14ac:dyDescent="0.25">
      <c r="B256" s="9">
        <v>4</v>
      </c>
      <c r="C256" s="17" t="s">
        <v>420</v>
      </c>
      <c r="D256" s="54" t="s">
        <v>776</v>
      </c>
      <c r="E256" s="54" t="s">
        <v>777</v>
      </c>
      <c r="F256" s="54"/>
      <c r="G256" s="55" t="s">
        <v>778</v>
      </c>
      <c r="H256" s="56">
        <v>50748</v>
      </c>
      <c r="I256" s="56">
        <v>150793</v>
      </c>
      <c r="J256" s="56">
        <v>0</v>
      </c>
      <c r="K256" s="56">
        <v>-125735</v>
      </c>
      <c r="L256" s="56">
        <v>-30938</v>
      </c>
      <c r="M256" s="56">
        <v>427</v>
      </c>
      <c r="N256" s="56">
        <v>135</v>
      </c>
      <c r="O256" s="56">
        <f t="shared" si="19"/>
        <v>45430</v>
      </c>
      <c r="P256" s="56">
        <v>-2764</v>
      </c>
      <c r="Q256" s="56">
        <v>-2566</v>
      </c>
      <c r="R256" s="56">
        <v>26139</v>
      </c>
      <c r="S256" s="56">
        <f t="shared" si="20"/>
        <v>66239</v>
      </c>
      <c r="T256" s="56">
        <v>26826</v>
      </c>
      <c r="U256" s="56">
        <f t="shared" si="21"/>
        <v>93065</v>
      </c>
    </row>
    <row r="257" spans="2:21" s="17" customFormat="1" outlineLevel="2" x14ac:dyDescent="0.25">
      <c r="B257" s="9">
        <v>4</v>
      </c>
      <c r="C257" s="17" t="s">
        <v>420</v>
      </c>
      <c r="D257" s="54" t="s">
        <v>779</v>
      </c>
      <c r="E257" s="54" t="s">
        <v>780</v>
      </c>
      <c r="F257" s="54"/>
      <c r="G257" s="55" t="s">
        <v>781</v>
      </c>
      <c r="H257" s="56">
        <v>38228</v>
      </c>
      <c r="I257" s="56">
        <v>113591</v>
      </c>
      <c r="J257" s="56">
        <v>0</v>
      </c>
      <c r="K257" s="56">
        <v>-94715</v>
      </c>
      <c r="L257" s="56">
        <v>-23305</v>
      </c>
      <c r="M257" s="56">
        <v>322</v>
      </c>
      <c r="N257" s="56">
        <v>101</v>
      </c>
      <c r="O257" s="56">
        <f t="shared" si="19"/>
        <v>34222</v>
      </c>
      <c r="P257" s="56">
        <v>-2082</v>
      </c>
      <c r="Q257" s="56">
        <v>-1933</v>
      </c>
      <c r="R257" s="56">
        <v>19690</v>
      </c>
      <c r="S257" s="56">
        <f t="shared" si="20"/>
        <v>49897</v>
      </c>
      <c r="T257" s="56">
        <v>11284</v>
      </c>
      <c r="U257" s="56">
        <f t="shared" si="21"/>
        <v>61181</v>
      </c>
    </row>
    <row r="258" spans="2:21" s="17" customFormat="1" outlineLevel="2" x14ac:dyDescent="0.25">
      <c r="B258" s="9">
        <v>4</v>
      </c>
      <c r="C258" s="17" t="s">
        <v>420</v>
      </c>
      <c r="D258" s="54" t="s">
        <v>782</v>
      </c>
      <c r="E258" s="54" t="s">
        <v>783</v>
      </c>
      <c r="F258" s="54"/>
      <c r="G258" s="55" t="s">
        <v>784</v>
      </c>
      <c r="H258" s="56">
        <v>179662</v>
      </c>
      <c r="I258" s="56">
        <v>533854</v>
      </c>
      <c r="J258" s="56">
        <v>0</v>
      </c>
      <c r="K258" s="56">
        <v>-445141</v>
      </c>
      <c r="L258" s="56">
        <v>-109530</v>
      </c>
      <c r="M258" s="56">
        <v>1512</v>
      </c>
      <c r="N258" s="56">
        <v>477</v>
      </c>
      <c r="O258" s="56">
        <f t="shared" si="19"/>
        <v>160834</v>
      </c>
      <c r="P258" s="56">
        <v>-9785</v>
      </c>
      <c r="Q258" s="56">
        <v>-9084</v>
      </c>
      <c r="R258" s="56">
        <v>92538</v>
      </c>
      <c r="S258" s="56">
        <f t="shared" si="20"/>
        <v>234503</v>
      </c>
      <c r="T258" s="56">
        <v>92147</v>
      </c>
      <c r="U258" s="56">
        <f t="shared" si="21"/>
        <v>326650</v>
      </c>
    </row>
    <row r="259" spans="2:21" s="17" customFormat="1" outlineLevel="2" x14ac:dyDescent="0.25">
      <c r="B259" s="9">
        <v>4</v>
      </c>
      <c r="C259" s="17" t="s">
        <v>420</v>
      </c>
      <c r="D259" s="54" t="s">
        <v>785</v>
      </c>
      <c r="E259" s="54" t="s">
        <v>786</v>
      </c>
      <c r="F259" s="54"/>
      <c r="G259" s="55" t="s">
        <v>787</v>
      </c>
      <c r="H259" s="56">
        <v>423901</v>
      </c>
      <c r="I259" s="56">
        <v>1259595</v>
      </c>
      <c r="J259" s="56">
        <v>0</v>
      </c>
      <c r="K259" s="56">
        <v>-1050283</v>
      </c>
      <c r="L259" s="56">
        <v>-258429</v>
      </c>
      <c r="M259" s="56">
        <v>3567</v>
      </c>
      <c r="N259" s="56">
        <v>1129</v>
      </c>
      <c r="O259" s="56">
        <f t="shared" si="19"/>
        <v>379480</v>
      </c>
      <c r="P259" s="56">
        <v>-23088</v>
      </c>
      <c r="Q259" s="56">
        <v>-21432</v>
      </c>
      <c r="R259" s="56">
        <v>218338</v>
      </c>
      <c r="S259" s="56">
        <f t="shared" si="20"/>
        <v>553298</v>
      </c>
      <c r="T259" s="56">
        <v>204291</v>
      </c>
      <c r="U259" s="56">
        <f t="shared" si="21"/>
        <v>757589</v>
      </c>
    </row>
    <row r="260" spans="2:21" s="17" customFormat="1" outlineLevel="2" x14ac:dyDescent="0.25">
      <c r="B260" s="9">
        <v>4</v>
      </c>
      <c r="C260" s="17" t="s">
        <v>420</v>
      </c>
      <c r="D260" s="54" t="s">
        <v>788</v>
      </c>
      <c r="E260" s="54" t="s">
        <v>789</v>
      </c>
      <c r="F260" s="54"/>
      <c r="G260" s="55" t="s">
        <v>790</v>
      </c>
      <c r="H260" s="56">
        <v>377396</v>
      </c>
      <c r="I260" s="56">
        <v>1121408</v>
      </c>
      <c r="J260" s="56">
        <v>0</v>
      </c>
      <c r="K260" s="56">
        <v>-935059</v>
      </c>
      <c r="L260" s="56">
        <v>-230078</v>
      </c>
      <c r="M260" s="56">
        <v>3176</v>
      </c>
      <c r="N260" s="56">
        <v>1004</v>
      </c>
      <c r="O260" s="56">
        <f t="shared" si="19"/>
        <v>337847</v>
      </c>
      <c r="P260" s="56">
        <v>-20555</v>
      </c>
      <c r="Q260" s="56">
        <v>-19081</v>
      </c>
      <c r="R260" s="56">
        <v>194385</v>
      </c>
      <c r="S260" s="56">
        <f t="shared" si="20"/>
        <v>492596</v>
      </c>
      <c r="T260" s="56">
        <v>123839</v>
      </c>
      <c r="U260" s="56">
        <f t="shared" si="21"/>
        <v>616435</v>
      </c>
    </row>
    <row r="261" spans="2:21" s="17" customFormat="1" outlineLevel="2" x14ac:dyDescent="0.25">
      <c r="B261" s="9">
        <v>4</v>
      </c>
      <c r="C261" s="17" t="s">
        <v>420</v>
      </c>
      <c r="D261" s="54" t="s">
        <v>791</v>
      </c>
      <c r="E261" s="54" t="s">
        <v>792</v>
      </c>
      <c r="F261" s="54"/>
      <c r="G261" s="55" t="s">
        <v>793</v>
      </c>
      <c r="H261" s="56">
        <v>711828</v>
      </c>
      <c r="I261" s="56">
        <v>2115149</v>
      </c>
      <c r="J261" s="56">
        <v>0</v>
      </c>
      <c r="K261" s="56">
        <v>-1763667</v>
      </c>
      <c r="L261" s="56">
        <v>-433962</v>
      </c>
      <c r="M261" s="56">
        <v>5990</v>
      </c>
      <c r="N261" s="56">
        <v>1893</v>
      </c>
      <c r="O261" s="56">
        <f t="shared" si="19"/>
        <v>637231</v>
      </c>
      <c r="P261" s="56">
        <v>-38769</v>
      </c>
      <c r="Q261" s="56">
        <v>-35990</v>
      </c>
      <c r="R261" s="56">
        <v>366640</v>
      </c>
      <c r="S261" s="56">
        <f t="shared" si="20"/>
        <v>929112</v>
      </c>
      <c r="T261" s="56">
        <v>161216</v>
      </c>
      <c r="U261" s="56">
        <f t="shared" si="21"/>
        <v>1090328</v>
      </c>
    </row>
    <row r="262" spans="2:21" s="17" customFormat="1" outlineLevel="2" x14ac:dyDescent="0.25">
      <c r="B262" s="9">
        <v>4</v>
      </c>
      <c r="C262" s="17" t="s">
        <v>420</v>
      </c>
      <c r="D262" s="54" t="s">
        <v>794</v>
      </c>
      <c r="E262" s="54" t="s">
        <v>795</v>
      </c>
      <c r="F262" s="54"/>
      <c r="G262" s="55" t="s">
        <v>796</v>
      </c>
      <c r="H262" s="56">
        <v>73844</v>
      </c>
      <c r="I262" s="56">
        <v>219422</v>
      </c>
      <c r="J262" s="56">
        <v>0</v>
      </c>
      <c r="K262" s="56">
        <v>-182960</v>
      </c>
      <c r="L262" s="56">
        <v>-45019</v>
      </c>
      <c r="M262" s="56">
        <v>621</v>
      </c>
      <c r="N262" s="56">
        <v>198</v>
      </c>
      <c r="O262" s="56">
        <f t="shared" si="19"/>
        <v>66106</v>
      </c>
      <c r="P262" s="56">
        <v>-4022</v>
      </c>
      <c r="Q262" s="56">
        <v>-3734</v>
      </c>
      <c r="R262" s="56">
        <v>38035</v>
      </c>
      <c r="S262" s="56">
        <f t="shared" si="20"/>
        <v>96385</v>
      </c>
      <c r="T262" s="56">
        <v>32853</v>
      </c>
      <c r="U262" s="56">
        <f t="shared" si="21"/>
        <v>129238</v>
      </c>
    </row>
    <row r="263" spans="2:21" s="17" customFormat="1" outlineLevel="2" x14ac:dyDescent="0.25">
      <c r="B263" s="9">
        <v>4</v>
      </c>
      <c r="C263" s="17" t="s">
        <v>420</v>
      </c>
      <c r="D263" s="54" t="s">
        <v>797</v>
      </c>
      <c r="E263" s="54" t="s">
        <v>798</v>
      </c>
      <c r="F263" s="54"/>
      <c r="G263" s="55" t="s">
        <v>799</v>
      </c>
      <c r="H263" s="56">
        <v>2161076</v>
      </c>
      <c r="I263" s="56">
        <v>6421497</v>
      </c>
      <c r="J263" s="56">
        <v>0</v>
      </c>
      <c r="K263" s="56">
        <v>-5354414</v>
      </c>
      <c r="L263" s="56">
        <v>-1317490</v>
      </c>
      <c r="M263" s="56">
        <v>18185</v>
      </c>
      <c r="N263" s="56">
        <v>5754</v>
      </c>
      <c r="O263" s="56">
        <f t="shared" si="19"/>
        <v>1934608</v>
      </c>
      <c r="P263" s="56">
        <v>-117702</v>
      </c>
      <c r="Q263" s="56">
        <v>-109264</v>
      </c>
      <c r="R263" s="56">
        <v>1113103</v>
      </c>
      <c r="S263" s="56">
        <f t="shared" si="20"/>
        <v>2820745</v>
      </c>
      <c r="T263" s="56">
        <v>893400</v>
      </c>
      <c r="U263" s="56">
        <f t="shared" si="21"/>
        <v>3714145</v>
      </c>
    </row>
    <row r="264" spans="2:21" s="17" customFormat="1" outlineLevel="2" x14ac:dyDescent="0.25">
      <c r="B264" s="9">
        <v>4</v>
      </c>
      <c r="C264" s="17" t="s">
        <v>420</v>
      </c>
      <c r="D264" s="54" t="s">
        <v>800</v>
      </c>
      <c r="E264" s="54" t="s">
        <v>801</v>
      </c>
      <c r="F264" s="54"/>
      <c r="G264" s="55" t="s">
        <v>802</v>
      </c>
      <c r="H264" s="56">
        <v>739580</v>
      </c>
      <c r="I264" s="56">
        <v>2197615</v>
      </c>
      <c r="J264" s="56">
        <v>0</v>
      </c>
      <c r="K264" s="56">
        <v>-1832429</v>
      </c>
      <c r="L264" s="56">
        <v>-450882</v>
      </c>
      <c r="M264" s="56">
        <v>6224</v>
      </c>
      <c r="N264" s="56">
        <v>1970</v>
      </c>
      <c r="O264" s="56">
        <f t="shared" si="19"/>
        <v>662078</v>
      </c>
      <c r="P264" s="56">
        <v>-40281</v>
      </c>
      <c r="Q264" s="56">
        <v>-37393</v>
      </c>
      <c r="R264" s="56">
        <v>380935</v>
      </c>
      <c r="S264" s="56">
        <f t="shared" si="20"/>
        <v>965339</v>
      </c>
      <c r="T264" s="56">
        <v>244654</v>
      </c>
      <c r="U264" s="56">
        <f t="shared" si="21"/>
        <v>1209993</v>
      </c>
    </row>
    <row r="265" spans="2:21" s="17" customFormat="1" outlineLevel="2" x14ac:dyDescent="0.25">
      <c r="B265" s="9">
        <v>4</v>
      </c>
      <c r="C265" s="17" t="s">
        <v>420</v>
      </c>
      <c r="D265" s="54" t="s">
        <v>803</v>
      </c>
      <c r="E265" s="54" t="s">
        <v>804</v>
      </c>
      <c r="F265" s="54"/>
      <c r="G265" s="55" t="s">
        <v>805</v>
      </c>
      <c r="H265" s="56">
        <v>113576</v>
      </c>
      <c r="I265" s="56">
        <v>337483</v>
      </c>
      <c r="J265" s="56">
        <v>0</v>
      </c>
      <c r="K265" s="56">
        <v>-281402</v>
      </c>
      <c r="L265" s="56">
        <v>-69241</v>
      </c>
      <c r="M265" s="56">
        <v>956</v>
      </c>
      <c r="N265" s="56">
        <v>302</v>
      </c>
      <c r="O265" s="56">
        <f t="shared" ref="O265:O328" si="22">SUM(H265:N265)</f>
        <v>101674</v>
      </c>
      <c r="P265" s="56">
        <v>-6186</v>
      </c>
      <c r="Q265" s="56">
        <v>-5742</v>
      </c>
      <c r="R265" s="56">
        <v>58499</v>
      </c>
      <c r="S265" s="56">
        <f t="shared" ref="S265:S328" si="23">SUM(O265:R265)</f>
        <v>148245</v>
      </c>
      <c r="T265" s="56">
        <v>55064</v>
      </c>
      <c r="U265" s="56">
        <f t="shared" ref="U265:U328" si="24">SUM(S265:T265)</f>
        <v>203309</v>
      </c>
    </row>
    <row r="266" spans="2:21" s="17" customFormat="1" outlineLevel="2" x14ac:dyDescent="0.25">
      <c r="B266" s="9">
        <v>4</v>
      </c>
      <c r="C266" s="17" t="s">
        <v>420</v>
      </c>
      <c r="D266" s="54" t="s">
        <v>806</v>
      </c>
      <c r="E266" s="54" t="s">
        <v>807</v>
      </c>
      <c r="F266" s="54"/>
      <c r="G266" s="55" t="s">
        <v>808</v>
      </c>
      <c r="H266" s="56">
        <v>361542</v>
      </c>
      <c r="I266" s="56">
        <v>1074299</v>
      </c>
      <c r="J266" s="56">
        <v>0</v>
      </c>
      <c r="K266" s="56">
        <v>-895779</v>
      </c>
      <c r="L266" s="56">
        <v>-220412</v>
      </c>
      <c r="M266" s="56">
        <v>3042</v>
      </c>
      <c r="N266" s="56">
        <v>964</v>
      </c>
      <c r="O266" s="56">
        <f t="shared" si="22"/>
        <v>323656</v>
      </c>
      <c r="P266" s="56">
        <v>-19691</v>
      </c>
      <c r="Q266" s="56">
        <v>-18280</v>
      </c>
      <c r="R266" s="56">
        <v>186219</v>
      </c>
      <c r="S266" s="56">
        <f t="shared" si="23"/>
        <v>471904</v>
      </c>
      <c r="T266" s="56">
        <v>149206</v>
      </c>
      <c r="U266" s="56">
        <f t="shared" si="24"/>
        <v>621110</v>
      </c>
    </row>
    <row r="267" spans="2:21" s="17" customFormat="1" outlineLevel="2" x14ac:dyDescent="0.25">
      <c r="B267" s="9">
        <v>4</v>
      </c>
      <c r="C267" s="17" t="s">
        <v>420</v>
      </c>
      <c r="D267" s="54" t="s">
        <v>809</v>
      </c>
      <c r="E267" s="54" t="s">
        <v>810</v>
      </c>
      <c r="F267" s="54"/>
      <c r="G267" s="55" t="s">
        <v>811</v>
      </c>
      <c r="H267" s="56">
        <v>47452</v>
      </c>
      <c r="I267" s="56">
        <v>141000</v>
      </c>
      <c r="J267" s="56">
        <v>0</v>
      </c>
      <c r="K267" s="56">
        <v>-117569</v>
      </c>
      <c r="L267" s="56">
        <v>-28929</v>
      </c>
      <c r="M267" s="56">
        <v>399</v>
      </c>
      <c r="N267" s="56">
        <v>126</v>
      </c>
      <c r="O267" s="56">
        <f t="shared" si="22"/>
        <v>42479</v>
      </c>
      <c r="P267" s="56">
        <v>-2584</v>
      </c>
      <c r="Q267" s="56">
        <v>-2399</v>
      </c>
      <c r="R267" s="56">
        <v>24441</v>
      </c>
      <c r="S267" s="56">
        <f t="shared" si="23"/>
        <v>61937</v>
      </c>
      <c r="T267" s="56">
        <v>22775</v>
      </c>
      <c r="U267" s="56">
        <f t="shared" si="24"/>
        <v>84712</v>
      </c>
    </row>
    <row r="268" spans="2:21" s="17" customFormat="1" outlineLevel="2" x14ac:dyDescent="0.25">
      <c r="B268" s="9">
        <v>4</v>
      </c>
      <c r="C268" s="17" t="s">
        <v>420</v>
      </c>
      <c r="D268" s="54" t="s">
        <v>812</v>
      </c>
      <c r="E268" s="54" t="s">
        <v>813</v>
      </c>
      <c r="F268" s="54"/>
      <c r="G268" s="55" t="s">
        <v>814</v>
      </c>
      <c r="H268" s="56">
        <v>329065</v>
      </c>
      <c r="I268" s="56">
        <v>977796</v>
      </c>
      <c r="J268" s="56">
        <v>0</v>
      </c>
      <c r="K268" s="56">
        <v>-815312</v>
      </c>
      <c r="L268" s="56">
        <v>-200613</v>
      </c>
      <c r="M268" s="56">
        <v>2769</v>
      </c>
      <c r="N268" s="56">
        <v>876</v>
      </c>
      <c r="O268" s="56">
        <f t="shared" si="22"/>
        <v>294581</v>
      </c>
      <c r="P268" s="56">
        <v>-17922</v>
      </c>
      <c r="Q268" s="56">
        <v>-16638</v>
      </c>
      <c r="R268" s="56">
        <v>169491</v>
      </c>
      <c r="S268" s="56">
        <f t="shared" si="23"/>
        <v>429512</v>
      </c>
      <c r="T268" s="56">
        <v>128185</v>
      </c>
      <c r="U268" s="56">
        <f t="shared" si="24"/>
        <v>557697</v>
      </c>
    </row>
    <row r="269" spans="2:21" s="17" customFormat="1" outlineLevel="2" x14ac:dyDescent="0.25">
      <c r="B269" s="9">
        <v>4</v>
      </c>
      <c r="C269" s="17" t="s">
        <v>420</v>
      </c>
      <c r="D269" s="54" t="s">
        <v>815</v>
      </c>
      <c r="E269" s="54" t="s">
        <v>816</v>
      </c>
      <c r="F269" s="54"/>
      <c r="G269" s="55" t="s">
        <v>817</v>
      </c>
      <c r="H269" s="56">
        <v>922563</v>
      </c>
      <c r="I269" s="56">
        <v>2741337</v>
      </c>
      <c r="J269" s="56">
        <v>0</v>
      </c>
      <c r="K269" s="56">
        <v>-2285799</v>
      </c>
      <c r="L269" s="56">
        <v>-562436</v>
      </c>
      <c r="M269" s="56">
        <v>7763</v>
      </c>
      <c r="N269" s="56">
        <v>2456</v>
      </c>
      <c r="O269" s="56">
        <f t="shared" si="22"/>
        <v>825884</v>
      </c>
      <c r="P269" s="56">
        <v>-50247</v>
      </c>
      <c r="Q269" s="56">
        <v>-46645</v>
      </c>
      <c r="R269" s="56">
        <v>475184</v>
      </c>
      <c r="S269" s="56">
        <f t="shared" si="23"/>
        <v>1204176</v>
      </c>
      <c r="T269" s="56">
        <v>357178</v>
      </c>
      <c r="U269" s="56">
        <f t="shared" si="24"/>
        <v>1561354</v>
      </c>
    </row>
    <row r="270" spans="2:21" s="17" customFormat="1" outlineLevel="2" x14ac:dyDescent="0.25">
      <c r="B270" s="9">
        <v>4</v>
      </c>
      <c r="C270" s="17" t="s">
        <v>420</v>
      </c>
      <c r="D270" s="54" t="s">
        <v>818</v>
      </c>
      <c r="E270" s="54" t="s">
        <v>819</v>
      </c>
      <c r="F270" s="54"/>
      <c r="G270" s="55" t="s">
        <v>820</v>
      </c>
      <c r="H270" s="56">
        <v>357836</v>
      </c>
      <c r="I270" s="56">
        <v>1063287</v>
      </c>
      <c r="J270" s="56">
        <v>0</v>
      </c>
      <c r="K270" s="56">
        <v>-886597</v>
      </c>
      <c r="L270" s="56">
        <v>-218153</v>
      </c>
      <c r="M270" s="56">
        <v>3011</v>
      </c>
      <c r="N270" s="56">
        <v>951</v>
      </c>
      <c r="O270" s="56">
        <f t="shared" si="22"/>
        <v>320335</v>
      </c>
      <c r="P270" s="56">
        <v>-19489</v>
      </c>
      <c r="Q270" s="56">
        <v>-18092</v>
      </c>
      <c r="R270" s="56">
        <v>184310</v>
      </c>
      <c r="S270" s="56">
        <f t="shared" si="23"/>
        <v>467064</v>
      </c>
      <c r="T270" s="56">
        <v>143611</v>
      </c>
      <c r="U270" s="56">
        <f t="shared" si="24"/>
        <v>610675</v>
      </c>
    </row>
    <row r="271" spans="2:21" s="17" customFormat="1" outlineLevel="2" x14ac:dyDescent="0.25">
      <c r="B271" s="9">
        <v>4</v>
      </c>
      <c r="C271" s="17" t="s">
        <v>420</v>
      </c>
      <c r="D271" s="54" t="s">
        <v>821</v>
      </c>
      <c r="E271" s="54" t="s">
        <v>822</v>
      </c>
      <c r="F271" s="54"/>
      <c r="G271" s="55" t="s">
        <v>823</v>
      </c>
      <c r="H271" s="56">
        <v>722049</v>
      </c>
      <c r="I271" s="56">
        <v>2145521</v>
      </c>
      <c r="J271" s="56">
        <v>0</v>
      </c>
      <c r="K271" s="56">
        <v>-1788992</v>
      </c>
      <c r="L271" s="56">
        <v>-440194</v>
      </c>
      <c r="M271" s="56">
        <v>6076</v>
      </c>
      <c r="N271" s="56">
        <v>1924</v>
      </c>
      <c r="O271" s="56">
        <f t="shared" si="22"/>
        <v>646384</v>
      </c>
      <c r="P271" s="56">
        <v>-39326</v>
      </c>
      <c r="Q271" s="56">
        <v>-36507</v>
      </c>
      <c r="R271" s="56">
        <v>371905</v>
      </c>
      <c r="S271" s="56">
        <f t="shared" si="23"/>
        <v>942456</v>
      </c>
      <c r="T271" s="56">
        <v>184781</v>
      </c>
      <c r="U271" s="56">
        <f t="shared" si="24"/>
        <v>1127237</v>
      </c>
    </row>
    <row r="272" spans="2:21" s="17" customFormat="1" outlineLevel="2" x14ac:dyDescent="0.25">
      <c r="B272" s="9">
        <v>4</v>
      </c>
      <c r="C272" s="17" t="s">
        <v>420</v>
      </c>
      <c r="D272" s="54" t="s">
        <v>824</v>
      </c>
      <c r="E272" s="54" t="s">
        <v>825</v>
      </c>
      <c r="F272" s="54"/>
      <c r="G272" s="55" t="s">
        <v>826</v>
      </c>
      <c r="H272" s="56">
        <v>300113</v>
      </c>
      <c r="I272" s="56">
        <v>891765</v>
      </c>
      <c r="J272" s="56">
        <v>0</v>
      </c>
      <c r="K272" s="56">
        <v>-743577</v>
      </c>
      <c r="L272" s="56">
        <v>-182962</v>
      </c>
      <c r="M272" s="56">
        <v>2525</v>
      </c>
      <c r="N272" s="56">
        <v>799</v>
      </c>
      <c r="O272" s="56">
        <f t="shared" si="22"/>
        <v>268663</v>
      </c>
      <c r="P272" s="56">
        <v>-16346</v>
      </c>
      <c r="Q272" s="56">
        <v>-15174</v>
      </c>
      <c r="R272" s="56">
        <v>154579</v>
      </c>
      <c r="S272" s="56">
        <f t="shared" si="23"/>
        <v>391722</v>
      </c>
      <c r="T272" s="56">
        <v>91539</v>
      </c>
      <c r="U272" s="56">
        <f t="shared" si="24"/>
        <v>483261</v>
      </c>
    </row>
    <row r="273" spans="2:21" s="17" customFormat="1" outlineLevel="2" x14ac:dyDescent="0.25">
      <c r="B273" s="9">
        <v>4</v>
      </c>
      <c r="C273" s="17" t="s">
        <v>420</v>
      </c>
      <c r="D273" s="54" t="s">
        <v>827</v>
      </c>
      <c r="E273" s="54" t="s">
        <v>828</v>
      </c>
      <c r="F273" s="54"/>
      <c r="G273" s="55" t="s">
        <v>829</v>
      </c>
      <c r="H273" s="56">
        <v>75521</v>
      </c>
      <c r="I273" s="56">
        <v>224407</v>
      </c>
      <c r="J273" s="56">
        <v>0</v>
      </c>
      <c r="K273" s="56">
        <v>-187117</v>
      </c>
      <c r="L273" s="56">
        <v>-46041</v>
      </c>
      <c r="M273" s="56">
        <v>636</v>
      </c>
      <c r="N273" s="56">
        <v>200</v>
      </c>
      <c r="O273" s="56">
        <f t="shared" si="22"/>
        <v>67606</v>
      </c>
      <c r="P273" s="56">
        <v>-4113</v>
      </c>
      <c r="Q273" s="56">
        <v>-3818</v>
      </c>
      <c r="R273" s="56">
        <v>38899</v>
      </c>
      <c r="S273" s="56">
        <f t="shared" si="23"/>
        <v>98574</v>
      </c>
      <c r="T273" s="56">
        <v>13110</v>
      </c>
      <c r="U273" s="56">
        <f t="shared" si="24"/>
        <v>111684</v>
      </c>
    </row>
    <row r="274" spans="2:21" s="17" customFormat="1" outlineLevel="2" x14ac:dyDescent="0.25">
      <c r="B274" s="9">
        <v>4</v>
      </c>
      <c r="C274" s="17" t="s">
        <v>420</v>
      </c>
      <c r="D274" s="54" t="s">
        <v>830</v>
      </c>
      <c r="E274" s="54" t="s">
        <v>831</v>
      </c>
      <c r="F274" s="54"/>
      <c r="G274" s="55" t="s">
        <v>832</v>
      </c>
      <c r="H274" s="56">
        <v>380138</v>
      </c>
      <c r="I274" s="56">
        <v>1129556</v>
      </c>
      <c r="J274" s="56">
        <v>0</v>
      </c>
      <c r="K274" s="56">
        <v>-941854</v>
      </c>
      <c r="L274" s="56">
        <v>-231749</v>
      </c>
      <c r="M274" s="56">
        <v>3199</v>
      </c>
      <c r="N274" s="56">
        <v>1012</v>
      </c>
      <c r="O274" s="56">
        <f t="shared" si="22"/>
        <v>340302</v>
      </c>
      <c r="P274" s="56">
        <v>-20704</v>
      </c>
      <c r="Q274" s="56">
        <v>-19220</v>
      </c>
      <c r="R274" s="56">
        <v>195797</v>
      </c>
      <c r="S274" s="56">
        <f t="shared" si="23"/>
        <v>496175</v>
      </c>
      <c r="T274" s="56">
        <v>100679</v>
      </c>
      <c r="U274" s="56">
        <f t="shared" si="24"/>
        <v>596854</v>
      </c>
    </row>
    <row r="275" spans="2:21" s="17" customFormat="1" outlineLevel="2" x14ac:dyDescent="0.25">
      <c r="B275" s="9">
        <v>4</v>
      </c>
      <c r="C275" s="17" t="s">
        <v>420</v>
      </c>
      <c r="D275" s="54" t="s">
        <v>833</v>
      </c>
      <c r="E275" s="54" t="s">
        <v>834</v>
      </c>
      <c r="F275" s="54"/>
      <c r="G275" s="55" t="s">
        <v>835</v>
      </c>
      <c r="H275" s="56">
        <v>81708</v>
      </c>
      <c r="I275" s="56">
        <v>242789</v>
      </c>
      <c r="J275" s="56">
        <v>0</v>
      </c>
      <c r="K275" s="56">
        <v>-202443</v>
      </c>
      <c r="L275" s="56">
        <v>-49813</v>
      </c>
      <c r="M275" s="56">
        <v>688</v>
      </c>
      <c r="N275" s="56">
        <v>216</v>
      </c>
      <c r="O275" s="56">
        <f t="shared" si="22"/>
        <v>73145</v>
      </c>
      <c r="P275" s="56">
        <v>-4450</v>
      </c>
      <c r="Q275" s="56">
        <v>-4131</v>
      </c>
      <c r="R275" s="56">
        <v>42085</v>
      </c>
      <c r="S275" s="56">
        <f t="shared" si="23"/>
        <v>106649</v>
      </c>
      <c r="T275" s="56">
        <v>29347</v>
      </c>
      <c r="U275" s="56">
        <f t="shared" si="24"/>
        <v>135996</v>
      </c>
    </row>
    <row r="276" spans="2:21" s="17" customFormat="1" outlineLevel="2" x14ac:dyDescent="0.25">
      <c r="B276" s="9">
        <v>4</v>
      </c>
      <c r="C276" s="17" t="s">
        <v>420</v>
      </c>
      <c r="D276" s="54" t="s">
        <v>836</v>
      </c>
      <c r="E276" s="54" t="s">
        <v>837</v>
      </c>
      <c r="F276" s="54"/>
      <c r="G276" s="55" t="s">
        <v>838</v>
      </c>
      <c r="H276" s="56">
        <v>258826</v>
      </c>
      <c r="I276" s="56">
        <v>769084</v>
      </c>
      <c r="J276" s="56">
        <v>0</v>
      </c>
      <c r="K276" s="56">
        <v>-641282</v>
      </c>
      <c r="L276" s="56">
        <v>-157792</v>
      </c>
      <c r="M276" s="56">
        <v>2178</v>
      </c>
      <c r="N276" s="56">
        <v>688</v>
      </c>
      <c r="O276" s="56">
        <f t="shared" si="22"/>
        <v>231702</v>
      </c>
      <c r="P276" s="56">
        <v>-14097</v>
      </c>
      <c r="Q276" s="56">
        <v>-13086</v>
      </c>
      <c r="R276" s="56">
        <v>133313</v>
      </c>
      <c r="S276" s="56">
        <f t="shared" si="23"/>
        <v>337832</v>
      </c>
      <c r="T276" s="56">
        <v>103529</v>
      </c>
      <c r="U276" s="56">
        <f t="shared" si="24"/>
        <v>441361</v>
      </c>
    </row>
    <row r="277" spans="2:21" s="17" customFormat="1" outlineLevel="2" x14ac:dyDescent="0.25">
      <c r="B277" s="9">
        <v>4</v>
      </c>
      <c r="C277" s="17" t="s">
        <v>420</v>
      </c>
      <c r="D277" s="54" t="s">
        <v>839</v>
      </c>
      <c r="E277" s="54" t="s">
        <v>840</v>
      </c>
      <c r="F277" s="54"/>
      <c r="G277" s="55" t="s">
        <v>841</v>
      </c>
      <c r="H277" s="56">
        <v>366621</v>
      </c>
      <c r="I277" s="56">
        <v>1089391</v>
      </c>
      <c r="J277" s="56">
        <v>0</v>
      </c>
      <c r="K277" s="56">
        <v>-908363</v>
      </c>
      <c r="L277" s="56">
        <v>-223509</v>
      </c>
      <c r="M277" s="56">
        <v>3085</v>
      </c>
      <c r="N277" s="56">
        <v>976</v>
      </c>
      <c r="O277" s="56">
        <f t="shared" si="22"/>
        <v>328201</v>
      </c>
      <c r="P277" s="56">
        <v>-19968</v>
      </c>
      <c r="Q277" s="56">
        <v>-18536</v>
      </c>
      <c r="R277" s="56">
        <v>188835</v>
      </c>
      <c r="S277" s="56">
        <f t="shared" si="23"/>
        <v>478532</v>
      </c>
      <c r="T277" s="56">
        <v>164192</v>
      </c>
      <c r="U277" s="56">
        <f t="shared" si="24"/>
        <v>642724</v>
      </c>
    </row>
    <row r="278" spans="2:21" s="17" customFormat="1" outlineLevel="2" x14ac:dyDescent="0.25">
      <c r="B278" s="9">
        <v>4</v>
      </c>
      <c r="C278" s="17" t="s">
        <v>420</v>
      </c>
      <c r="D278" s="54" t="s">
        <v>842</v>
      </c>
      <c r="E278" s="54" t="s">
        <v>843</v>
      </c>
      <c r="F278" s="54"/>
      <c r="G278" s="55" t="s">
        <v>844</v>
      </c>
      <c r="H278" s="56">
        <v>1739731</v>
      </c>
      <c r="I278" s="56">
        <v>5169498</v>
      </c>
      <c r="J278" s="56">
        <v>0</v>
      </c>
      <c r="K278" s="56">
        <v>-4310464</v>
      </c>
      <c r="L278" s="56">
        <v>-1060619</v>
      </c>
      <c r="M278" s="56">
        <v>14640</v>
      </c>
      <c r="N278" s="56">
        <v>4632</v>
      </c>
      <c r="O278" s="56">
        <f t="shared" si="22"/>
        <v>1557418</v>
      </c>
      <c r="P278" s="56">
        <v>-94754</v>
      </c>
      <c r="Q278" s="56">
        <v>-87961</v>
      </c>
      <c r="R278" s="56">
        <v>896082</v>
      </c>
      <c r="S278" s="56">
        <f t="shared" si="23"/>
        <v>2270785</v>
      </c>
      <c r="T278" s="56">
        <v>465567</v>
      </c>
      <c r="U278" s="56">
        <f t="shared" si="24"/>
        <v>2736352</v>
      </c>
    </row>
    <row r="279" spans="2:21" s="17" customFormat="1" outlineLevel="2" x14ac:dyDescent="0.25">
      <c r="B279" s="9">
        <v>4</v>
      </c>
      <c r="C279" s="17" t="s">
        <v>420</v>
      </c>
      <c r="D279" s="54" t="s">
        <v>845</v>
      </c>
      <c r="E279" s="54" t="s">
        <v>846</v>
      </c>
      <c r="F279" s="54"/>
      <c r="G279" s="55" t="s">
        <v>847</v>
      </c>
      <c r="H279" s="56">
        <v>1762477</v>
      </c>
      <c r="I279" s="56">
        <v>5237085</v>
      </c>
      <c r="J279" s="56">
        <v>0</v>
      </c>
      <c r="K279" s="56">
        <v>-4366820</v>
      </c>
      <c r="L279" s="56">
        <v>-1074486</v>
      </c>
      <c r="M279" s="56">
        <v>14831</v>
      </c>
      <c r="N279" s="56">
        <v>4693</v>
      </c>
      <c r="O279" s="56">
        <f t="shared" si="22"/>
        <v>1577780</v>
      </c>
      <c r="P279" s="56">
        <v>-95993</v>
      </c>
      <c r="Q279" s="56">
        <v>-89111</v>
      </c>
      <c r="R279" s="56">
        <v>907797</v>
      </c>
      <c r="S279" s="56">
        <f t="shared" si="23"/>
        <v>2300473</v>
      </c>
      <c r="T279" s="56">
        <v>491464</v>
      </c>
      <c r="U279" s="56">
        <f t="shared" si="24"/>
        <v>2791937</v>
      </c>
    </row>
    <row r="280" spans="2:21" s="17" customFormat="1" outlineLevel="2" x14ac:dyDescent="0.25">
      <c r="B280" s="9">
        <v>4</v>
      </c>
      <c r="C280" s="17" t="s">
        <v>420</v>
      </c>
      <c r="D280" s="54" t="s">
        <v>848</v>
      </c>
      <c r="E280" s="54" t="s">
        <v>849</v>
      </c>
      <c r="F280" s="54"/>
      <c r="G280" s="55" t="s">
        <v>850</v>
      </c>
      <c r="H280" s="56">
        <v>195157</v>
      </c>
      <c r="I280" s="56">
        <v>579895</v>
      </c>
      <c r="J280" s="56">
        <v>0</v>
      </c>
      <c r="K280" s="56">
        <v>-483532</v>
      </c>
      <c r="L280" s="56">
        <v>-118976</v>
      </c>
      <c r="M280" s="56">
        <v>1642</v>
      </c>
      <c r="N280" s="56">
        <v>520</v>
      </c>
      <c r="O280" s="56">
        <f t="shared" si="22"/>
        <v>174706</v>
      </c>
      <c r="P280" s="56">
        <v>-10629</v>
      </c>
      <c r="Q280" s="56">
        <v>-9867</v>
      </c>
      <c r="R280" s="56">
        <v>100519</v>
      </c>
      <c r="S280" s="56">
        <f t="shared" si="23"/>
        <v>254729</v>
      </c>
      <c r="T280" s="56">
        <v>-30818</v>
      </c>
      <c r="U280" s="56">
        <f t="shared" si="24"/>
        <v>223911</v>
      </c>
    </row>
    <row r="281" spans="2:21" s="17" customFormat="1" outlineLevel="2" x14ac:dyDescent="0.25">
      <c r="B281" s="9">
        <v>4</v>
      </c>
      <c r="C281" s="17" t="s">
        <v>420</v>
      </c>
      <c r="D281" s="54" t="s">
        <v>851</v>
      </c>
      <c r="E281" s="54" t="s">
        <v>852</v>
      </c>
      <c r="F281" s="54"/>
      <c r="G281" s="55" t="s">
        <v>853</v>
      </c>
      <c r="H281" s="56">
        <v>690595</v>
      </c>
      <c r="I281" s="56">
        <v>2052057</v>
      </c>
      <c r="J281" s="56">
        <v>0</v>
      </c>
      <c r="K281" s="56">
        <v>-1711059</v>
      </c>
      <c r="L281" s="56">
        <v>-421018</v>
      </c>
      <c r="M281" s="56">
        <v>5811</v>
      </c>
      <c r="N281" s="56">
        <v>1837</v>
      </c>
      <c r="O281" s="56">
        <f t="shared" si="22"/>
        <v>618223</v>
      </c>
      <c r="P281" s="56">
        <v>-37613</v>
      </c>
      <c r="Q281" s="56">
        <v>-34916</v>
      </c>
      <c r="R281" s="56">
        <v>355704</v>
      </c>
      <c r="S281" s="56">
        <f t="shared" si="23"/>
        <v>901398</v>
      </c>
      <c r="T281" s="56">
        <v>190461</v>
      </c>
      <c r="U281" s="56">
        <f t="shared" si="24"/>
        <v>1091859</v>
      </c>
    </row>
    <row r="282" spans="2:21" s="17" customFormat="1" outlineLevel="2" x14ac:dyDescent="0.25">
      <c r="B282" s="9">
        <v>4</v>
      </c>
      <c r="C282" s="17" t="s">
        <v>420</v>
      </c>
      <c r="D282" s="54" t="s">
        <v>854</v>
      </c>
      <c r="E282" s="54" t="s">
        <v>855</v>
      </c>
      <c r="F282" s="54"/>
      <c r="G282" s="55" t="s">
        <v>856</v>
      </c>
      <c r="H282" s="56">
        <v>1864775</v>
      </c>
      <c r="I282" s="56">
        <v>5541058</v>
      </c>
      <c r="J282" s="56">
        <v>0</v>
      </c>
      <c r="K282" s="56">
        <v>-4620280</v>
      </c>
      <c r="L282" s="56">
        <v>-1136851</v>
      </c>
      <c r="M282" s="56">
        <v>15692</v>
      </c>
      <c r="N282" s="56">
        <v>4963</v>
      </c>
      <c r="O282" s="56">
        <f t="shared" si="22"/>
        <v>1669357</v>
      </c>
      <c r="P282" s="56">
        <v>-101564</v>
      </c>
      <c r="Q282" s="56">
        <v>-94283</v>
      </c>
      <c r="R282" s="56">
        <v>960488</v>
      </c>
      <c r="S282" s="56">
        <f t="shared" si="23"/>
        <v>2433998</v>
      </c>
      <c r="T282" s="56">
        <v>677991</v>
      </c>
      <c r="U282" s="56">
        <f t="shared" si="24"/>
        <v>3111989</v>
      </c>
    </row>
    <row r="283" spans="2:21" s="17" customFormat="1" outlineLevel="2" x14ac:dyDescent="0.25">
      <c r="B283" s="9">
        <v>4</v>
      </c>
      <c r="C283" s="17" t="s">
        <v>420</v>
      </c>
      <c r="D283" s="54" t="s">
        <v>857</v>
      </c>
      <c r="E283" s="54" t="s">
        <v>858</v>
      </c>
      <c r="F283" s="54"/>
      <c r="G283" s="55" t="s">
        <v>859</v>
      </c>
      <c r="H283" s="56">
        <v>5964069</v>
      </c>
      <c r="I283" s="56">
        <v>17721842</v>
      </c>
      <c r="J283" s="56">
        <v>0</v>
      </c>
      <c r="K283" s="56">
        <v>-14776939</v>
      </c>
      <c r="L283" s="56">
        <v>-3635966</v>
      </c>
      <c r="M283" s="56">
        <v>50187</v>
      </c>
      <c r="N283" s="56">
        <v>15877</v>
      </c>
      <c r="O283" s="56">
        <f t="shared" si="22"/>
        <v>5339070</v>
      </c>
      <c r="P283" s="56">
        <v>-324831</v>
      </c>
      <c r="Q283" s="56">
        <v>-301543</v>
      </c>
      <c r="R283" s="56">
        <v>3071907</v>
      </c>
      <c r="S283" s="56">
        <f t="shared" si="23"/>
        <v>7784603</v>
      </c>
      <c r="T283" s="56">
        <v>2223707</v>
      </c>
      <c r="U283" s="56">
        <f t="shared" si="24"/>
        <v>10008310</v>
      </c>
    </row>
    <row r="284" spans="2:21" s="17" customFormat="1" outlineLevel="2" x14ac:dyDescent="0.25">
      <c r="B284" s="9">
        <v>4</v>
      </c>
      <c r="C284" s="17" t="s">
        <v>420</v>
      </c>
      <c r="D284" s="54" t="s">
        <v>860</v>
      </c>
      <c r="E284" s="54" t="s">
        <v>861</v>
      </c>
      <c r="F284" s="54"/>
      <c r="G284" s="55" t="s">
        <v>862</v>
      </c>
      <c r="H284" s="56">
        <v>691321</v>
      </c>
      <c r="I284" s="56">
        <v>2054217</v>
      </c>
      <c r="J284" s="56">
        <v>0</v>
      </c>
      <c r="K284" s="56">
        <v>-1712860</v>
      </c>
      <c r="L284" s="56">
        <v>-421461</v>
      </c>
      <c r="M284" s="56">
        <v>5817</v>
      </c>
      <c r="N284" s="56">
        <v>1842</v>
      </c>
      <c r="O284" s="56">
        <f t="shared" si="22"/>
        <v>618876</v>
      </c>
      <c r="P284" s="56">
        <v>-37653</v>
      </c>
      <c r="Q284" s="56">
        <v>-34953</v>
      </c>
      <c r="R284" s="56">
        <v>356078</v>
      </c>
      <c r="S284" s="56">
        <f t="shared" si="23"/>
        <v>902348</v>
      </c>
      <c r="T284" s="56">
        <v>230709</v>
      </c>
      <c r="U284" s="56">
        <f t="shared" si="24"/>
        <v>1133057</v>
      </c>
    </row>
    <row r="285" spans="2:21" s="17" customFormat="1" outlineLevel="2" x14ac:dyDescent="0.25">
      <c r="B285" s="9">
        <v>4</v>
      </c>
      <c r="C285" s="17" t="s">
        <v>420</v>
      </c>
      <c r="D285" s="54" t="s">
        <v>863</v>
      </c>
      <c r="E285" s="54" t="s">
        <v>864</v>
      </c>
      <c r="F285" s="54"/>
      <c r="G285" s="55" t="s">
        <v>865</v>
      </c>
      <c r="H285" s="56">
        <v>1046644</v>
      </c>
      <c r="I285" s="56">
        <v>3110033</v>
      </c>
      <c r="J285" s="56">
        <v>0</v>
      </c>
      <c r="K285" s="56">
        <v>-2593228</v>
      </c>
      <c r="L285" s="56">
        <v>-638081</v>
      </c>
      <c r="M285" s="56">
        <v>8807</v>
      </c>
      <c r="N285" s="56">
        <v>2786</v>
      </c>
      <c r="O285" s="56">
        <f t="shared" si="22"/>
        <v>936961</v>
      </c>
      <c r="P285" s="56">
        <v>-57005</v>
      </c>
      <c r="Q285" s="56">
        <v>-52918</v>
      </c>
      <c r="R285" s="56">
        <v>539094</v>
      </c>
      <c r="S285" s="56">
        <f t="shared" si="23"/>
        <v>1366132</v>
      </c>
      <c r="T285" s="56">
        <v>332074</v>
      </c>
      <c r="U285" s="56">
        <f t="shared" si="24"/>
        <v>1698206</v>
      </c>
    </row>
    <row r="286" spans="2:21" s="17" customFormat="1" outlineLevel="2" x14ac:dyDescent="0.25">
      <c r="B286" s="9">
        <v>4</v>
      </c>
      <c r="C286" s="17" t="s">
        <v>420</v>
      </c>
      <c r="D286" s="54" t="s">
        <v>866</v>
      </c>
      <c r="E286" s="54" t="s">
        <v>867</v>
      </c>
      <c r="F286" s="54"/>
      <c r="G286" s="55" t="s">
        <v>868</v>
      </c>
      <c r="H286" s="56">
        <v>138536</v>
      </c>
      <c r="I286" s="56">
        <v>411649</v>
      </c>
      <c r="J286" s="56">
        <v>0</v>
      </c>
      <c r="K286" s="56">
        <v>-343244</v>
      </c>
      <c r="L286" s="56">
        <v>-84458</v>
      </c>
      <c r="M286" s="56">
        <v>1166</v>
      </c>
      <c r="N286" s="56">
        <v>369</v>
      </c>
      <c r="O286" s="56">
        <f t="shared" si="22"/>
        <v>124018</v>
      </c>
      <c r="P286" s="56">
        <v>-7545</v>
      </c>
      <c r="Q286" s="56">
        <v>-7004</v>
      </c>
      <c r="R286" s="56">
        <v>71355</v>
      </c>
      <c r="S286" s="56">
        <f t="shared" si="23"/>
        <v>180824</v>
      </c>
      <c r="T286" s="56">
        <v>56207</v>
      </c>
      <c r="U286" s="56">
        <f t="shared" si="24"/>
        <v>237031</v>
      </c>
    </row>
    <row r="287" spans="2:21" s="17" customFormat="1" outlineLevel="2" x14ac:dyDescent="0.25">
      <c r="B287" s="9">
        <v>4</v>
      </c>
      <c r="C287" s="17" t="s">
        <v>420</v>
      </c>
      <c r="D287" s="54" t="s">
        <v>869</v>
      </c>
      <c r="E287" s="54" t="s">
        <v>870</v>
      </c>
      <c r="F287" s="54"/>
      <c r="G287" s="55" t="s">
        <v>871</v>
      </c>
      <c r="H287" s="56">
        <v>1725948</v>
      </c>
      <c r="I287" s="56">
        <v>5128542</v>
      </c>
      <c r="J287" s="56">
        <v>0</v>
      </c>
      <c r="K287" s="56">
        <v>-4276313</v>
      </c>
      <c r="L287" s="56">
        <v>-1052216</v>
      </c>
      <c r="M287" s="56">
        <v>14524</v>
      </c>
      <c r="N287" s="56">
        <v>4594</v>
      </c>
      <c r="O287" s="56">
        <f t="shared" si="22"/>
        <v>1545079</v>
      </c>
      <c r="P287" s="56">
        <v>-94003</v>
      </c>
      <c r="Q287" s="56">
        <v>-87264</v>
      </c>
      <c r="R287" s="56">
        <v>888982</v>
      </c>
      <c r="S287" s="56">
        <f t="shared" si="23"/>
        <v>2252794</v>
      </c>
      <c r="T287" s="56">
        <v>392263</v>
      </c>
      <c r="U287" s="56">
        <f t="shared" si="24"/>
        <v>2645057</v>
      </c>
    </row>
    <row r="288" spans="2:21" s="17" customFormat="1" outlineLevel="2" x14ac:dyDescent="0.25">
      <c r="B288" s="9">
        <v>4</v>
      </c>
      <c r="C288" s="17" t="s">
        <v>420</v>
      </c>
      <c r="D288" s="54" t="s">
        <v>872</v>
      </c>
      <c r="E288" s="54" t="s">
        <v>873</v>
      </c>
      <c r="F288" s="54"/>
      <c r="G288" s="55" t="s">
        <v>874</v>
      </c>
      <c r="H288" s="56">
        <v>118803</v>
      </c>
      <c r="I288" s="56">
        <v>353015</v>
      </c>
      <c r="J288" s="56">
        <v>0</v>
      </c>
      <c r="K288" s="56">
        <v>-294353</v>
      </c>
      <c r="L288" s="56">
        <v>-72427</v>
      </c>
      <c r="M288" s="56">
        <v>1000</v>
      </c>
      <c r="N288" s="56">
        <v>316</v>
      </c>
      <c r="O288" s="56">
        <f t="shared" si="22"/>
        <v>106354</v>
      </c>
      <c r="P288" s="56">
        <v>-6471</v>
      </c>
      <c r="Q288" s="56">
        <v>-6007</v>
      </c>
      <c r="R288" s="56">
        <v>61192</v>
      </c>
      <c r="S288" s="56">
        <f t="shared" si="23"/>
        <v>155068</v>
      </c>
      <c r="T288" s="56">
        <v>48257</v>
      </c>
      <c r="U288" s="56">
        <f t="shared" si="24"/>
        <v>203325</v>
      </c>
    </row>
    <row r="289" spans="2:21" s="17" customFormat="1" outlineLevel="2" x14ac:dyDescent="0.25">
      <c r="B289" s="9">
        <v>4</v>
      </c>
      <c r="C289" s="17" t="s">
        <v>420</v>
      </c>
      <c r="D289" s="54" t="s">
        <v>875</v>
      </c>
      <c r="E289" s="54" t="s">
        <v>876</v>
      </c>
      <c r="F289" s="54"/>
      <c r="G289" s="55" t="s">
        <v>877</v>
      </c>
      <c r="H289" s="56">
        <v>458533</v>
      </c>
      <c r="I289" s="56">
        <v>1362501</v>
      </c>
      <c r="J289" s="56">
        <v>0</v>
      </c>
      <c r="K289" s="56">
        <v>-1136089</v>
      </c>
      <c r="L289" s="56">
        <v>-279542</v>
      </c>
      <c r="M289" s="56">
        <v>3859</v>
      </c>
      <c r="N289" s="56">
        <v>1218</v>
      </c>
      <c r="O289" s="56">
        <f t="shared" si="22"/>
        <v>410480</v>
      </c>
      <c r="P289" s="56">
        <v>-24974</v>
      </c>
      <c r="Q289" s="56">
        <v>-23183</v>
      </c>
      <c r="R289" s="56">
        <v>236176</v>
      </c>
      <c r="S289" s="56">
        <f t="shared" si="23"/>
        <v>598499</v>
      </c>
      <c r="T289" s="56">
        <v>187273</v>
      </c>
      <c r="U289" s="56">
        <f t="shared" si="24"/>
        <v>785772</v>
      </c>
    </row>
    <row r="290" spans="2:21" s="17" customFormat="1" outlineLevel="2" x14ac:dyDescent="0.25">
      <c r="B290" s="9">
        <v>4</v>
      </c>
      <c r="C290" s="17" t="s">
        <v>420</v>
      </c>
      <c r="D290" s="54" t="s">
        <v>878</v>
      </c>
      <c r="E290" s="54" t="s">
        <v>879</v>
      </c>
      <c r="F290" s="54"/>
      <c r="G290" s="55" t="s">
        <v>880</v>
      </c>
      <c r="H290" s="56">
        <v>654784</v>
      </c>
      <c r="I290" s="56">
        <v>1945648</v>
      </c>
      <c r="J290" s="56">
        <v>0</v>
      </c>
      <c r="K290" s="56">
        <v>-1622333</v>
      </c>
      <c r="L290" s="56">
        <v>-399186</v>
      </c>
      <c r="M290" s="56">
        <v>5510</v>
      </c>
      <c r="N290" s="56">
        <v>1743</v>
      </c>
      <c r="O290" s="56">
        <f t="shared" si="22"/>
        <v>586166</v>
      </c>
      <c r="P290" s="56">
        <v>-35663</v>
      </c>
      <c r="Q290" s="56">
        <v>-33106</v>
      </c>
      <c r="R290" s="56">
        <v>337259</v>
      </c>
      <c r="S290" s="56">
        <f t="shared" si="23"/>
        <v>854656</v>
      </c>
      <c r="T290" s="56">
        <v>227473</v>
      </c>
      <c r="U290" s="56">
        <f t="shared" si="24"/>
        <v>1082129</v>
      </c>
    </row>
    <row r="291" spans="2:21" s="17" customFormat="1" outlineLevel="2" x14ac:dyDescent="0.25">
      <c r="B291" s="9">
        <v>4</v>
      </c>
      <c r="C291" s="17" t="s">
        <v>420</v>
      </c>
      <c r="D291" s="54" t="s">
        <v>881</v>
      </c>
      <c r="E291" s="54" t="s">
        <v>882</v>
      </c>
      <c r="F291" s="54"/>
      <c r="G291" s="55" t="s">
        <v>883</v>
      </c>
      <c r="H291" s="56">
        <v>151947</v>
      </c>
      <c r="I291" s="56">
        <v>451501</v>
      </c>
      <c r="J291" s="56">
        <v>0</v>
      </c>
      <c r="K291" s="56">
        <v>-376473</v>
      </c>
      <c r="L291" s="56">
        <v>-92634</v>
      </c>
      <c r="M291" s="56">
        <v>1279</v>
      </c>
      <c r="N291" s="56">
        <v>405</v>
      </c>
      <c r="O291" s="56">
        <f t="shared" si="22"/>
        <v>136025</v>
      </c>
      <c r="P291" s="56">
        <v>-8276</v>
      </c>
      <c r="Q291" s="56">
        <v>-7682</v>
      </c>
      <c r="R291" s="56">
        <v>78263</v>
      </c>
      <c r="S291" s="56">
        <f t="shared" si="23"/>
        <v>198330</v>
      </c>
      <c r="T291" s="56">
        <v>42786</v>
      </c>
      <c r="U291" s="56">
        <f t="shared" si="24"/>
        <v>241116</v>
      </c>
    </row>
    <row r="292" spans="2:21" s="17" customFormat="1" outlineLevel="2" x14ac:dyDescent="0.25">
      <c r="B292" s="9">
        <v>4</v>
      </c>
      <c r="C292" s="17" t="s">
        <v>420</v>
      </c>
      <c r="D292" s="54" t="s">
        <v>884</v>
      </c>
      <c r="E292" s="54" t="s">
        <v>885</v>
      </c>
      <c r="F292" s="54"/>
      <c r="G292" s="55" t="s">
        <v>886</v>
      </c>
      <c r="H292" s="56">
        <v>165714</v>
      </c>
      <c r="I292" s="56">
        <v>492407</v>
      </c>
      <c r="J292" s="56">
        <v>0</v>
      </c>
      <c r="K292" s="56">
        <v>-410582</v>
      </c>
      <c r="L292" s="56">
        <v>-101027</v>
      </c>
      <c r="M292" s="56">
        <v>1394</v>
      </c>
      <c r="N292" s="56">
        <v>441</v>
      </c>
      <c r="O292" s="56">
        <f t="shared" si="22"/>
        <v>148347</v>
      </c>
      <c r="P292" s="56">
        <v>-9026</v>
      </c>
      <c r="Q292" s="56">
        <v>-8378</v>
      </c>
      <c r="R292" s="56">
        <v>85354</v>
      </c>
      <c r="S292" s="56">
        <f t="shared" si="23"/>
        <v>216297</v>
      </c>
      <c r="T292" s="56">
        <v>59826</v>
      </c>
      <c r="U292" s="56">
        <f t="shared" si="24"/>
        <v>276123</v>
      </c>
    </row>
    <row r="293" spans="2:21" s="17" customFormat="1" outlineLevel="2" x14ac:dyDescent="0.25">
      <c r="B293" s="9">
        <v>4</v>
      </c>
      <c r="C293" s="17" t="s">
        <v>420</v>
      </c>
      <c r="D293" s="54" t="s">
        <v>887</v>
      </c>
      <c r="E293" s="54" t="s">
        <v>888</v>
      </c>
      <c r="F293" s="54"/>
      <c r="G293" s="55" t="s">
        <v>886</v>
      </c>
      <c r="H293" s="56">
        <v>34695</v>
      </c>
      <c r="I293" s="56">
        <v>103094</v>
      </c>
      <c r="J293" s="56">
        <v>0</v>
      </c>
      <c r="K293" s="56">
        <v>-85963</v>
      </c>
      <c r="L293" s="56">
        <v>-21152</v>
      </c>
      <c r="M293" s="56">
        <v>292</v>
      </c>
      <c r="N293" s="56">
        <v>93</v>
      </c>
      <c r="O293" s="56">
        <f t="shared" si="22"/>
        <v>31059</v>
      </c>
      <c r="P293" s="56">
        <v>-1890</v>
      </c>
      <c r="Q293" s="56">
        <v>-1754</v>
      </c>
      <c r="R293" s="56">
        <v>17870</v>
      </c>
      <c r="S293" s="56">
        <f t="shared" si="23"/>
        <v>45285</v>
      </c>
      <c r="T293" s="56">
        <v>11656</v>
      </c>
      <c r="U293" s="56">
        <f t="shared" si="24"/>
        <v>56941</v>
      </c>
    </row>
    <row r="294" spans="2:21" s="17" customFormat="1" outlineLevel="2" x14ac:dyDescent="0.25">
      <c r="B294" s="9">
        <v>4</v>
      </c>
      <c r="C294" s="17" t="s">
        <v>420</v>
      </c>
      <c r="D294" s="54" t="s">
        <v>889</v>
      </c>
      <c r="E294" s="54" t="s">
        <v>890</v>
      </c>
      <c r="F294" s="54"/>
      <c r="G294" s="55" t="s">
        <v>891</v>
      </c>
      <c r="H294" s="56">
        <v>201579</v>
      </c>
      <c r="I294" s="56">
        <v>598980</v>
      </c>
      <c r="J294" s="56">
        <v>0</v>
      </c>
      <c r="K294" s="56">
        <v>-499445</v>
      </c>
      <c r="L294" s="56">
        <v>-122892</v>
      </c>
      <c r="M294" s="56">
        <v>1696</v>
      </c>
      <c r="N294" s="56">
        <v>538</v>
      </c>
      <c r="O294" s="56">
        <f t="shared" si="22"/>
        <v>180456</v>
      </c>
      <c r="P294" s="56">
        <v>-10979</v>
      </c>
      <c r="Q294" s="56">
        <v>-10192</v>
      </c>
      <c r="R294" s="56">
        <v>103827</v>
      </c>
      <c r="S294" s="56">
        <f t="shared" si="23"/>
        <v>263112</v>
      </c>
      <c r="T294" s="56">
        <v>67914</v>
      </c>
      <c r="U294" s="56">
        <f t="shared" si="24"/>
        <v>331026</v>
      </c>
    </row>
    <row r="295" spans="2:21" s="17" customFormat="1" outlineLevel="2" x14ac:dyDescent="0.25">
      <c r="B295" s="9">
        <v>4</v>
      </c>
      <c r="C295" s="17" t="s">
        <v>420</v>
      </c>
      <c r="D295" s="54" t="s">
        <v>892</v>
      </c>
      <c r="E295" s="54" t="s">
        <v>893</v>
      </c>
      <c r="F295" s="54"/>
      <c r="G295" s="55" t="s">
        <v>894</v>
      </c>
      <c r="H295" s="56">
        <v>388298</v>
      </c>
      <c r="I295" s="56">
        <v>1153801</v>
      </c>
      <c r="J295" s="56">
        <v>0</v>
      </c>
      <c r="K295" s="56">
        <v>-962070</v>
      </c>
      <c r="L295" s="56">
        <v>-236724</v>
      </c>
      <c r="M295" s="56">
        <v>3268</v>
      </c>
      <c r="N295" s="56">
        <v>1034</v>
      </c>
      <c r="O295" s="56">
        <f t="shared" si="22"/>
        <v>347607</v>
      </c>
      <c r="P295" s="56">
        <v>-21149</v>
      </c>
      <c r="Q295" s="56">
        <v>-19632</v>
      </c>
      <c r="R295" s="56">
        <v>200000</v>
      </c>
      <c r="S295" s="56">
        <f t="shared" si="23"/>
        <v>506826</v>
      </c>
      <c r="T295" s="56">
        <v>141858</v>
      </c>
      <c r="U295" s="56">
        <f t="shared" si="24"/>
        <v>648684</v>
      </c>
    </row>
    <row r="296" spans="2:21" s="17" customFormat="1" outlineLevel="2" x14ac:dyDescent="0.25">
      <c r="B296" s="9">
        <v>4</v>
      </c>
      <c r="C296" s="17" t="s">
        <v>420</v>
      </c>
      <c r="D296" s="54" t="s">
        <v>895</v>
      </c>
      <c r="E296" s="54" t="s">
        <v>896</v>
      </c>
      <c r="F296" s="54"/>
      <c r="G296" s="55" t="s">
        <v>897</v>
      </c>
      <c r="H296" s="56">
        <v>2368174</v>
      </c>
      <c r="I296" s="56">
        <v>7036875</v>
      </c>
      <c r="J296" s="56">
        <v>0</v>
      </c>
      <c r="K296" s="56">
        <v>-5867531</v>
      </c>
      <c r="L296" s="56">
        <v>-1443746</v>
      </c>
      <c r="M296" s="56">
        <v>19928</v>
      </c>
      <c r="N296" s="56">
        <v>6303</v>
      </c>
      <c r="O296" s="56">
        <f t="shared" si="22"/>
        <v>2120003</v>
      </c>
      <c r="P296" s="56">
        <v>-128982</v>
      </c>
      <c r="Q296" s="56">
        <v>-119735</v>
      </c>
      <c r="R296" s="56">
        <v>1219773</v>
      </c>
      <c r="S296" s="56">
        <f t="shared" si="23"/>
        <v>3091059</v>
      </c>
      <c r="T296" s="56">
        <v>752279</v>
      </c>
      <c r="U296" s="56">
        <f t="shared" si="24"/>
        <v>3843338</v>
      </c>
    </row>
    <row r="297" spans="2:21" s="17" customFormat="1" outlineLevel="2" x14ac:dyDescent="0.25">
      <c r="B297" s="9">
        <v>4</v>
      </c>
      <c r="C297" s="17" t="s">
        <v>420</v>
      </c>
      <c r="D297" s="54" t="s">
        <v>898</v>
      </c>
      <c r="E297" s="54" t="s">
        <v>899</v>
      </c>
      <c r="F297" s="54"/>
      <c r="G297" s="55" t="s">
        <v>900</v>
      </c>
      <c r="H297" s="56">
        <v>53503</v>
      </c>
      <c r="I297" s="56">
        <v>158980</v>
      </c>
      <c r="J297" s="56">
        <v>0</v>
      </c>
      <c r="K297" s="56">
        <v>-132561</v>
      </c>
      <c r="L297" s="56">
        <v>-32618</v>
      </c>
      <c r="M297" s="56">
        <v>450</v>
      </c>
      <c r="N297" s="56">
        <v>141</v>
      </c>
      <c r="O297" s="56">
        <f t="shared" si="22"/>
        <v>47895</v>
      </c>
      <c r="P297" s="56">
        <v>-2914</v>
      </c>
      <c r="Q297" s="56">
        <v>-2705</v>
      </c>
      <c r="R297" s="56">
        <v>27558</v>
      </c>
      <c r="S297" s="56">
        <f t="shared" si="23"/>
        <v>69834</v>
      </c>
      <c r="T297" s="56">
        <v>14118</v>
      </c>
      <c r="U297" s="56">
        <f t="shared" si="24"/>
        <v>83952</v>
      </c>
    </row>
    <row r="298" spans="2:21" s="17" customFormat="1" outlineLevel="2" x14ac:dyDescent="0.25">
      <c r="B298" s="9">
        <v>4</v>
      </c>
      <c r="C298" s="17" t="s">
        <v>420</v>
      </c>
      <c r="D298" s="54" t="s">
        <v>901</v>
      </c>
      <c r="E298" s="54" t="s">
        <v>902</v>
      </c>
      <c r="F298" s="54"/>
      <c r="G298" s="55" t="s">
        <v>903</v>
      </c>
      <c r="H298" s="56">
        <v>821444</v>
      </c>
      <c r="I298" s="56">
        <v>2440868</v>
      </c>
      <c r="J298" s="56">
        <v>0</v>
      </c>
      <c r="K298" s="56">
        <v>-2035260</v>
      </c>
      <c r="L298" s="56">
        <v>-500789</v>
      </c>
      <c r="M298" s="56">
        <v>6912</v>
      </c>
      <c r="N298" s="56">
        <v>2187</v>
      </c>
      <c r="O298" s="56">
        <f t="shared" si="22"/>
        <v>735362</v>
      </c>
      <c r="P298" s="56">
        <v>-44740</v>
      </c>
      <c r="Q298" s="56">
        <v>-41532</v>
      </c>
      <c r="R298" s="56">
        <v>423100</v>
      </c>
      <c r="S298" s="56">
        <f t="shared" si="23"/>
        <v>1072190</v>
      </c>
      <c r="T298" s="56">
        <v>282644</v>
      </c>
      <c r="U298" s="56">
        <f t="shared" si="24"/>
        <v>1354834</v>
      </c>
    </row>
    <row r="299" spans="2:21" s="17" customFormat="1" outlineLevel="2" x14ac:dyDescent="0.25">
      <c r="B299" s="9">
        <v>4</v>
      </c>
      <c r="C299" s="17" t="s">
        <v>420</v>
      </c>
      <c r="D299" s="54" t="s">
        <v>904</v>
      </c>
      <c r="E299" s="54" t="s">
        <v>905</v>
      </c>
      <c r="F299" s="54"/>
      <c r="G299" s="55" t="s">
        <v>903</v>
      </c>
      <c r="H299" s="56">
        <v>186224</v>
      </c>
      <c r="I299" s="56">
        <v>553352</v>
      </c>
      <c r="J299" s="56">
        <v>0</v>
      </c>
      <c r="K299" s="56">
        <v>-461400</v>
      </c>
      <c r="L299" s="56">
        <v>-113531</v>
      </c>
      <c r="M299" s="56">
        <v>1567</v>
      </c>
      <c r="N299" s="56">
        <v>498</v>
      </c>
      <c r="O299" s="56">
        <f t="shared" si="22"/>
        <v>166710</v>
      </c>
      <c r="P299" s="56">
        <v>-10143</v>
      </c>
      <c r="Q299" s="56">
        <v>-9415</v>
      </c>
      <c r="R299" s="56">
        <v>95918</v>
      </c>
      <c r="S299" s="56">
        <f t="shared" si="23"/>
        <v>243070</v>
      </c>
      <c r="T299" s="56">
        <v>82004</v>
      </c>
      <c r="U299" s="56">
        <f t="shared" si="24"/>
        <v>325074</v>
      </c>
    </row>
    <row r="300" spans="2:21" s="17" customFormat="1" outlineLevel="2" x14ac:dyDescent="0.25">
      <c r="B300" s="9">
        <v>4</v>
      </c>
      <c r="C300" s="17" t="s">
        <v>420</v>
      </c>
      <c r="D300" s="54" t="s">
        <v>906</v>
      </c>
      <c r="E300" s="54" t="s">
        <v>907</v>
      </c>
      <c r="F300" s="54"/>
      <c r="G300" s="55" t="s">
        <v>908</v>
      </c>
      <c r="H300" s="56">
        <v>170184</v>
      </c>
      <c r="I300" s="56">
        <v>505691</v>
      </c>
      <c r="J300" s="56">
        <v>0</v>
      </c>
      <c r="K300" s="56">
        <v>-421659</v>
      </c>
      <c r="L300" s="56">
        <v>-103752</v>
      </c>
      <c r="M300" s="56">
        <v>1432</v>
      </c>
      <c r="N300" s="56">
        <v>453</v>
      </c>
      <c r="O300" s="56">
        <f t="shared" si="22"/>
        <v>152349</v>
      </c>
      <c r="P300" s="56">
        <v>-9269</v>
      </c>
      <c r="Q300" s="56">
        <v>-8604</v>
      </c>
      <c r="R300" s="56">
        <v>87657</v>
      </c>
      <c r="S300" s="56">
        <f t="shared" si="23"/>
        <v>222133</v>
      </c>
      <c r="T300" s="56">
        <v>52926</v>
      </c>
      <c r="U300" s="56">
        <f t="shared" si="24"/>
        <v>275059</v>
      </c>
    </row>
    <row r="301" spans="2:21" s="17" customFormat="1" outlineLevel="2" x14ac:dyDescent="0.25">
      <c r="B301" s="9">
        <v>4</v>
      </c>
      <c r="C301" s="17" t="s">
        <v>420</v>
      </c>
      <c r="D301" s="54" t="s">
        <v>909</v>
      </c>
      <c r="E301" s="54" t="s">
        <v>910</v>
      </c>
      <c r="F301" s="54"/>
      <c r="G301" s="55" t="s">
        <v>911</v>
      </c>
      <c r="H301" s="56">
        <v>46725</v>
      </c>
      <c r="I301" s="56">
        <v>138840</v>
      </c>
      <c r="J301" s="56">
        <v>0</v>
      </c>
      <c r="K301" s="56">
        <v>-115769</v>
      </c>
      <c r="L301" s="56">
        <v>-28486</v>
      </c>
      <c r="M301" s="56">
        <v>393</v>
      </c>
      <c r="N301" s="56">
        <v>125</v>
      </c>
      <c r="O301" s="56">
        <f t="shared" si="22"/>
        <v>41828</v>
      </c>
      <c r="P301" s="56">
        <v>-2545</v>
      </c>
      <c r="Q301" s="56">
        <v>-2362</v>
      </c>
      <c r="R301" s="56">
        <v>24067</v>
      </c>
      <c r="S301" s="56">
        <f t="shared" si="23"/>
        <v>60988</v>
      </c>
      <c r="T301" s="56">
        <v>18225</v>
      </c>
      <c r="U301" s="56">
        <f t="shared" si="24"/>
        <v>79213</v>
      </c>
    </row>
    <row r="302" spans="2:21" s="17" customFormat="1" outlineLevel="2" x14ac:dyDescent="0.25">
      <c r="B302" s="9">
        <v>4</v>
      </c>
      <c r="C302" s="17" t="s">
        <v>420</v>
      </c>
      <c r="D302" s="54" t="s">
        <v>912</v>
      </c>
      <c r="E302" s="54" t="s">
        <v>913</v>
      </c>
      <c r="F302" s="54"/>
      <c r="G302" s="55" t="s">
        <v>914</v>
      </c>
      <c r="H302" s="56">
        <v>42157</v>
      </c>
      <c r="I302" s="56">
        <v>125268</v>
      </c>
      <c r="J302" s="56">
        <v>0</v>
      </c>
      <c r="K302" s="56">
        <v>-104451</v>
      </c>
      <c r="L302" s="56">
        <v>-25701</v>
      </c>
      <c r="M302" s="56">
        <v>355</v>
      </c>
      <c r="N302" s="56">
        <v>111</v>
      </c>
      <c r="O302" s="56">
        <f t="shared" si="22"/>
        <v>37739</v>
      </c>
      <c r="P302" s="56">
        <v>-2296</v>
      </c>
      <c r="Q302" s="56">
        <v>-2131</v>
      </c>
      <c r="R302" s="56">
        <v>21714</v>
      </c>
      <c r="S302" s="56">
        <f t="shared" si="23"/>
        <v>55026</v>
      </c>
      <c r="T302" s="56">
        <v>20191</v>
      </c>
      <c r="U302" s="56">
        <f t="shared" si="24"/>
        <v>75217</v>
      </c>
    </row>
    <row r="303" spans="2:21" s="17" customFormat="1" outlineLevel="2" x14ac:dyDescent="0.25">
      <c r="B303" s="9">
        <v>4</v>
      </c>
      <c r="C303" s="17" t="s">
        <v>420</v>
      </c>
      <c r="D303" s="54" t="s">
        <v>915</v>
      </c>
      <c r="E303" s="54" t="s">
        <v>916</v>
      </c>
      <c r="F303" s="54"/>
      <c r="G303" s="55" t="s">
        <v>917</v>
      </c>
      <c r="H303" s="56">
        <v>165578</v>
      </c>
      <c r="I303" s="56">
        <v>492006</v>
      </c>
      <c r="J303" s="56">
        <v>0</v>
      </c>
      <c r="K303" s="56">
        <v>-410247</v>
      </c>
      <c r="L303" s="56">
        <v>-100944</v>
      </c>
      <c r="M303" s="56">
        <v>1393</v>
      </c>
      <c r="N303" s="56">
        <v>441</v>
      </c>
      <c r="O303" s="56">
        <f t="shared" si="22"/>
        <v>148227</v>
      </c>
      <c r="P303" s="56">
        <v>-9018</v>
      </c>
      <c r="Q303" s="56">
        <v>-8372</v>
      </c>
      <c r="R303" s="56">
        <v>85284</v>
      </c>
      <c r="S303" s="56">
        <f t="shared" si="23"/>
        <v>216121</v>
      </c>
      <c r="T303" s="56">
        <v>61571</v>
      </c>
      <c r="U303" s="56">
        <f t="shared" si="24"/>
        <v>277692</v>
      </c>
    </row>
    <row r="304" spans="2:21" s="17" customFormat="1" outlineLevel="2" x14ac:dyDescent="0.25">
      <c r="B304" s="9">
        <v>4</v>
      </c>
      <c r="C304" s="17" t="s">
        <v>420</v>
      </c>
      <c r="D304" s="54" t="s">
        <v>918</v>
      </c>
      <c r="E304" s="54" t="s">
        <v>919</v>
      </c>
      <c r="F304" s="54"/>
      <c r="G304" s="55" t="s">
        <v>920</v>
      </c>
      <c r="H304" s="56">
        <v>250578</v>
      </c>
      <c r="I304" s="56">
        <v>744575</v>
      </c>
      <c r="J304" s="56">
        <v>0</v>
      </c>
      <c r="K304" s="56">
        <v>-620846</v>
      </c>
      <c r="L304" s="56">
        <v>-152763</v>
      </c>
      <c r="M304" s="56">
        <v>2109</v>
      </c>
      <c r="N304" s="56">
        <v>666</v>
      </c>
      <c r="O304" s="56">
        <f t="shared" si="22"/>
        <v>224319</v>
      </c>
      <c r="P304" s="56">
        <v>-13648</v>
      </c>
      <c r="Q304" s="56">
        <v>-12669</v>
      </c>
      <c r="R304" s="56">
        <v>129065</v>
      </c>
      <c r="S304" s="56">
        <f t="shared" si="23"/>
        <v>327067</v>
      </c>
      <c r="T304" s="56">
        <v>100797</v>
      </c>
      <c r="U304" s="56">
        <f t="shared" si="24"/>
        <v>427864</v>
      </c>
    </row>
    <row r="305" spans="2:21" s="17" customFormat="1" outlineLevel="2" x14ac:dyDescent="0.25">
      <c r="B305" s="9">
        <v>4</v>
      </c>
      <c r="C305" s="17" t="s">
        <v>420</v>
      </c>
      <c r="D305" s="54" t="s">
        <v>921</v>
      </c>
      <c r="E305" s="54" t="s">
        <v>922</v>
      </c>
      <c r="F305" s="54"/>
      <c r="G305" s="55" t="s">
        <v>923</v>
      </c>
      <c r="H305" s="56">
        <v>57922</v>
      </c>
      <c r="I305" s="56">
        <v>172113</v>
      </c>
      <c r="J305" s="56">
        <v>0</v>
      </c>
      <c r="K305" s="56">
        <v>-143512</v>
      </c>
      <c r="L305" s="56">
        <v>-35312</v>
      </c>
      <c r="M305" s="56">
        <v>487</v>
      </c>
      <c r="N305" s="56">
        <v>156</v>
      </c>
      <c r="O305" s="56">
        <f t="shared" si="22"/>
        <v>51854</v>
      </c>
      <c r="P305" s="56">
        <v>-3155</v>
      </c>
      <c r="Q305" s="56">
        <v>-2929</v>
      </c>
      <c r="R305" s="56">
        <v>29834</v>
      </c>
      <c r="S305" s="56">
        <f t="shared" si="23"/>
        <v>75604</v>
      </c>
      <c r="T305" s="56">
        <v>17608</v>
      </c>
      <c r="U305" s="56">
        <f t="shared" si="24"/>
        <v>93212</v>
      </c>
    </row>
    <row r="306" spans="2:21" s="17" customFormat="1" outlineLevel="2" x14ac:dyDescent="0.25">
      <c r="B306" s="9">
        <v>4</v>
      </c>
      <c r="C306" s="17" t="s">
        <v>420</v>
      </c>
      <c r="D306" s="54" t="s">
        <v>924</v>
      </c>
      <c r="E306" s="54" t="s">
        <v>925</v>
      </c>
      <c r="F306" s="54"/>
      <c r="G306" s="55" t="s">
        <v>926</v>
      </c>
      <c r="H306" s="56">
        <v>159612</v>
      </c>
      <c r="I306" s="56">
        <v>474277</v>
      </c>
      <c r="J306" s="56">
        <v>0</v>
      </c>
      <c r="K306" s="56">
        <v>-395465</v>
      </c>
      <c r="L306" s="56">
        <v>-97307</v>
      </c>
      <c r="M306" s="56">
        <v>1343</v>
      </c>
      <c r="N306" s="56">
        <v>425</v>
      </c>
      <c r="O306" s="56">
        <f t="shared" si="22"/>
        <v>142885</v>
      </c>
      <c r="P306" s="56">
        <v>-8693</v>
      </c>
      <c r="Q306" s="56">
        <v>-8070</v>
      </c>
      <c r="R306" s="56">
        <v>82211</v>
      </c>
      <c r="S306" s="56">
        <f t="shared" si="23"/>
        <v>208333</v>
      </c>
      <c r="T306" s="56">
        <v>24223</v>
      </c>
      <c r="U306" s="56">
        <f t="shared" si="24"/>
        <v>232556</v>
      </c>
    </row>
    <row r="307" spans="2:21" s="17" customFormat="1" outlineLevel="2" x14ac:dyDescent="0.25">
      <c r="B307" s="9">
        <v>4</v>
      </c>
      <c r="C307" s="17" t="s">
        <v>420</v>
      </c>
      <c r="D307" s="54" t="s">
        <v>927</v>
      </c>
      <c r="E307" s="54" t="s">
        <v>928</v>
      </c>
      <c r="F307" s="54"/>
      <c r="G307" s="55" t="s">
        <v>929</v>
      </c>
      <c r="H307" s="56">
        <v>449507</v>
      </c>
      <c r="I307" s="56">
        <v>1335682</v>
      </c>
      <c r="J307" s="56">
        <v>0</v>
      </c>
      <c r="K307" s="56">
        <v>-1113727</v>
      </c>
      <c r="L307" s="56">
        <v>-274040</v>
      </c>
      <c r="M307" s="56">
        <v>3783</v>
      </c>
      <c r="N307" s="56">
        <v>1199</v>
      </c>
      <c r="O307" s="56">
        <f t="shared" si="22"/>
        <v>402404</v>
      </c>
      <c r="P307" s="56">
        <v>-24482</v>
      </c>
      <c r="Q307" s="56">
        <v>-22727</v>
      </c>
      <c r="R307" s="56">
        <v>231527</v>
      </c>
      <c r="S307" s="56">
        <f t="shared" si="23"/>
        <v>586722</v>
      </c>
      <c r="T307" s="56">
        <v>197206</v>
      </c>
      <c r="U307" s="56">
        <f t="shared" si="24"/>
        <v>783928</v>
      </c>
    </row>
    <row r="308" spans="2:21" s="17" customFormat="1" outlineLevel="2" x14ac:dyDescent="0.25">
      <c r="B308" s="9">
        <v>4</v>
      </c>
      <c r="C308" s="17" t="s">
        <v>420</v>
      </c>
      <c r="D308" s="54" t="s">
        <v>930</v>
      </c>
      <c r="E308" s="54" t="s">
        <v>931</v>
      </c>
      <c r="F308" s="54"/>
      <c r="G308" s="55" t="s">
        <v>932</v>
      </c>
      <c r="H308" s="56">
        <v>76371</v>
      </c>
      <c r="I308" s="56">
        <v>226931</v>
      </c>
      <c r="J308" s="56">
        <v>0</v>
      </c>
      <c r="K308" s="56">
        <v>-189221</v>
      </c>
      <c r="L308" s="56">
        <v>-46559</v>
      </c>
      <c r="M308" s="56">
        <v>643</v>
      </c>
      <c r="N308" s="56">
        <v>203</v>
      </c>
      <c r="O308" s="56">
        <f t="shared" si="22"/>
        <v>68368</v>
      </c>
      <c r="P308" s="56">
        <v>-4160</v>
      </c>
      <c r="Q308" s="56">
        <v>-3861</v>
      </c>
      <c r="R308" s="56">
        <v>39336</v>
      </c>
      <c r="S308" s="56">
        <f t="shared" si="23"/>
        <v>99683</v>
      </c>
      <c r="T308" s="56">
        <v>30144</v>
      </c>
      <c r="U308" s="56">
        <f t="shared" si="24"/>
        <v>129827</v>
      </c>
    </row>
    <row r="309" spans="2:21" s="17" customFormat="1" outlineLevel="2" x14ac:dyDescent="0.25">
      <c r="B309" s="9">
        <v>4</v>
      </c>
      <c r="C309" s="17" t="s">
        <v>420</v>
      </c>
      <c r="D309" s="54" t="s">
        <v>933</v>
      </c>
      <c r="E309" s="54" t="s">
        <v>934</v>
      </c>
      <c r="F309" s="54"/>
      <c r="G309" s="55" t="s">
        <v>935</v>
      </c>
      <c r="H309" s="56">
        <v>161256</v>
      </c>
      <c r="I309" s="56">
        <v>479161</v>
      </c>
      <c r="J309" s="56">
        <v>0</v>
      </c>
      <c r="K309" s="56">
        <v>-399537</v>
      </c>
      <c r="L309" s="56">
        <v>-98309</v>
      </c>
      <c r="M309" s="56">
        <v>1357</v>
      </c>
      <c r="N309" s="56">
        <v>430</v>
      </c>
      <c r="O309" s="56">
        <f t="shared" si="22"/>
        <v>144358</v>
      </c>
      <c r="P309" s="56">
        <v>-8783</v>
      </c>
      <c r="Q309" s="56">
        <v>-8153</v>
      </c>
      <c r="R309" s="56">
        <v>83058</v>
      </c>
      <c r="S309" s="56">
        <f t="shared" si="23"/>
        <v>210480</v>
      </c>
      <c r="T309" s="56">
        <v>69497</v>
      </c>
      <c r="U309" s="56">
        <f t="shared" si="24"/>
        <v>279977</v>
      </c>
    </row>
    <row r="310" spans="2:21" s="17" customFormat="1" outlineLevel="2" x14ac:dyDescent="0.25">
      <c r="B310" s="9">
        <v>4</v>
      </c>
      <c r="C310" s="17" t="s">
        <v>420</v>
      </c>
      <c r="D310" s="54" t="s">
        <v>936</v>
      </c>
      <c r="E310" s="54" t="s">
        <v>937</v>
      </c>
      <c r="F310" s="54"/>
      <c r="G310" s="55" t="s">
        <v>938</v>
      </c>
      <c r="H310" s="56">
        <v>73362</v>
      </c>
      <c r="I310" s="56">
        <v>217991</v>
      </c>
      <c r="J310" s="56">
        <v>0</v>
      </c>
      <c r="K310" s="56">
        <v>-181767</v>
      </c>
      <c r="L310" s="56">
        <v>-44725</v>
      </c>
      <c r="M310" s="56">
        <v>617</v>
      </c>
      <c r="N310" s="56">
        <v>197</v>
      </c>
      <c r="O310" s="56">
        <f t="shared" si="22"/>
        <v>65675</v>
      </c>
      <c r="P310" s="56">
        <v>-3996</v>
      </c>
      <c r="Q310" s="56">
        <v>-3709</v>
      </c>
      <c r="R310" s="56">
        <v>37787</v>
      </c>
      <c r="S310" s="56">
        <f t="shared" si="23"/>
        <v>95757</v>
      </c>
      <c r="T310" s="56">
        <v>33136</v>
      </c>
      <c r="U310" s="56">
        <f t="shared" si="24"/>
        <v>128893</v>
      </c>
    </row>
    <row r="311" spans="2:21" s="17" customFormat="1" outlineLevel="2" x14ac:dyDescent="0.25">
      <c r="B311" s="9">
        <v>4</v>
      </c>
      <c r="C311" s="17" t="s">
        <v>420</v>
      </c>
      <c r="D311" s="54" t="s">
        <v>939</v>
      </c>
      <c r="E311" s="54" t="s">
        <v>940</v>
      </c>
      <c r="F311" s="54"/>
      <c r="G311" s="55" t="s">
        <v>941</v>
      </c>
      <c r="H311" s="56">
        <v>191916</v>
      </c>
      <c r="I311" s="56">
        <v>570265</v>
      </c>
      <c r="J311" s="56">
        <v>0</v>
      </c>
      <c r="K311" s="56">
        <v>-475502</v>
      </c>
      <c r="L311" s="56">
        <v>-117000</v>
      </c>
      <c r="M311" s="56">
        <v>1615</v>
      </c>
      <c r="N311" s="56">
        <v>510</v>
      </c>
      <c r="O311" s="56">
        <f t="shared" si="22"/>
        <v>171804</v>
      </c>
      <c r="P311" s="56">
        <v>-10453</v>
      </c>
      <c r="Q311" s="56">
        <v>-9703</v>
      </c>
      <c r="R311" s="56">
        <v>98850</v>
      </c>
      <c r="S311" s="56">
        <f t="shared" si="23"/>
        <v>250498</v>
      </c>
      <c r="T311" s="56">
        <v>95637</v>
      </c>
      <c r="U311" s="56">
        <f t="shared" si="24"/>
        <v>346135</v>
      </c>
    </row>
    <row r="312" spans="2:21" s="17" customFormat="1" outlineLevel="2" x14ac:dyDescent="0.25">
      <c r="B312" s="9">
        <v>4</v>
      </c>
      <c r="C312" s="17" t="s">
        <v>420</v>
      </c>
      <c r="D312" s="54" t="s">
        <v>942</v>
      </c>
      <c r="E312" s="54" t="s">
        <v>943</v>
      </c>
      <c r="F312" s="54"/>
      <c r="G312" s="55" t="s">
        <v>944</v>
      </c>
      <c r="H312" s="56">
        <v>241184</v>
      </c>
      <c r="I312" s="56">
        <v>716664</v>
      </c>
      <c r="J312" s="56">
        <v>0</v>
      </c>
      <c r="K312" s="56">
        <v>-597573</v>
      </c>
      <c r="L312" s="56">
        <v>-147037</v>
      </c>
      <c r="M312" s="56">
        <v>2030</v>
      </c>
      <c r="N312" s="56">
        <v>643</v>
      </c>
      <c r="O312" s="56">
        <f t="shared" si="22"/>
        <v>215911</v>
      </c>
      <c r="P312" s="56">
        <v>-13136</v>
      </c>
      <c r="Q312" s="56">
        <v>-12194</v>
      </c>
      <c r="R312" s="56">
        <v>124227</v>
      </c>
      <c r="S312" s="56">
        <f t="shared" si="23"/>
        <v>314808</v>
      </c>
      <c r="T312" s="56">
        <v>100232</v>
      </c>
      <c r="U312" s="56">
        <f t="shared" si="24"/>
        <v>415040</v>
      </c>
    </row>
    <row r="313" spans="2:21" s="17" customFormat="1" outlineLevel="2" x14ac:dyDescent="0.25">
      <c r="B313" s="9">
        <v>4</v>
      </c>
      <c r="C313" s="17" t="s">
        <v>420</v>
      </c>
      <c r="D313" s="54" t="s">
        <v>945</v>
      </c>
      <c r="E313" s="54" t="s">
        <v>946</v>
      </c>
      <c r="F313" s="54"/>
      <c r="G313" s="55" t="s">
        <v>947</v>
      </c>
      <c r="H313" s="56">
        <v>114476</v>
      </c>
      <c r="I313" s="56">
        <v>340158</v>
      </c>
      <c r="J313" s="56">
        <v>0</v>
      </c>
      <c r="K313" s="56">
        <v>-283632</v>
      </c>
      <c r="L313" s="56">
        <v>-69790</v>
      </c>
      <c r="M313" s="56">
        <v>963</v>
      </c>
      <c r="N313" s="56">
        <v>304</v>
      </c>
      <c r="O313" s="56">
        <f t="shared" si="22"/>
        <v>102479</v>
      </c>
      <c r="P313" s="56">
        <v>-6235</v>
      </c>
      <c r="Q313" s="56">
        <v>-5788</v>
      </c>
      <c r="R313" s="56">
        <v>58963</v>
      </c>
      <c r="S313" s="56">
        <f t="shared" si="23"/>
        <v>149419</v>
      </c>
      <c r="T313" s="56">
        <v>51361</v>
      </c>
      <c r="U313" s="56">
        <f t="shared" si="24"/>
        <v>200780</v>
      </c>
    </row>
    <row r="314" spans="2:21" s="17" customFormat="1" outlineLevel="2" x14ac:dyDescent="0.25">
      <c r="B314" s="9">
        <v>4</v>
      </c>
      <c r="C314" s="17" t="s">
        <v>420</v>
      </c>
      <c r="D314" s="54" t="s">
        <v>948</v>
      </c>
      <c r="E314" s="54" t="s">
        <v>949</v>
      </c>
      <c r="F314" s="54"/>
      <c r="G314" s="55" t="s">
        <v>950</v>
      </c>
      <c r="H314" s="56">
        <v>183393</v>
      </c>
      <c r="I314" s="56">
        <v>544940</v>
      </c>
      <c r="J314" s="56">
        <v>0</v>
      </c>
      <c r="K314" s="56">
        <v>-454385</v>
      </c>
      <c r="L314" s="56">
        <v>-111805</v>
      </c>
      <c r="M314" s="56">
        <v>1543</v>
      </c>
      <c r="N314" s="56">
        <v>488</v>
      </c>
      <c r="O314" s="56">
        <f t="shared" si="22"/>
        <v>164174</v>
      </c>
      <c r="P314" s="56">
        <v>-9988</v>
      </c>
      <c r="Q314" s="56">
        <v>-9272</v>
      </c>
      <c r="R314" s="56">
        <v>94460</v>
      </c>
      <c r="S314" s="56">
        <f t="shared" si="23"/>
        <v>239374</v>
      </c>
      <c r="T314" s="56">
        <v>56671</v>
      </c>
      <c r="U314" s="56">
        <f t="shared" si="24"/>
        <v>296045</v>
      </c>
    </row>
    <row r="315" spans="2:21" s="17" customFormat="1" outlineLevel="2" x14ac:dyDescent="0.25">
      <c r="B315" s="9">
        <v>4</v>
      </c>
      <c r="C315" s="17" t="s">
        <v>420</v>
      </c>
      <c r="D315" s="54" t="s">
        <v>951</v>
      </c>
      <c r="E315" s="54" t="s">
        <v>952</v>
      </c>
      <c r="F315" s="54"/>
      <c r="G315" s="55" t="s">
        <v>953</v>
      </c>
      <c r="H315" s="56">
        <v>98402</v>
      </c>
      <c r="I315" s="56">
        <v>292396</v>
      </c>
      <c r="J315" s="56">
        <v>0</v>
      </c>
      <c r="K315" s="56">
        <v>-243807</v>
      </c>
      <c r="L315" s="56">
        <v>-59990</v>
      </c>
      <c r="M315" s="56">
        <v>828</v>
      </c>
      <c r="N315" s="56">
        <v>260</v>
      </c>
      <c r="O315" s="56">
        <f t="shared" si="22"/>
        <v>88089</v>
      </c>
      <c r="P315" s="56">
        <v>-5359</v>
      </c>
      <c r="Q315" s="56">
        <v>-4975</v>
      </c>
      <c r="R315" s="56">
        <v>50684</v>
      </c>
      <c r="S315" s="56">
        <f t="shared" si="23"/>
        <v>128439</v>
      </c>
      <c r="T315" s="56">
        <v>44587</v>
      </c>
      <c r="U315" s="56">
        <f t="shared" si="24"/>
        <v>173026</v>
      </c>
    </row>
    <row r="316" spans="2:21" s="17" customFormat="1" outlineLevel="2" x14ac:dyDescent="0.25">
      <c r="B316" s="9">
        <v>4</v>
      </c>
      <c r="C316" s="17" t="s">
        <v>420</v>
      </c>
      <c r="D316" s="54" t="s">
        <v>954</v>
      </c>
      <c r="E316" s="54" t="s">
        <v>955</v>
      </c>
      <c r="F316" s="54"/>
      <c r="G316" s="55" t="s">
        <v>956</v>
      </c>
      <c r="H316" s="56">
        <v>9034043</v>
      </c>
      <c r="I316" s="56">
        <v>26844071</v>
      </c>
      <c r="J316" s="56">
        <v>0</v>
      </c>
      <c r="K316" s="56">
        <v>-22383294</v>
      </c>
      <c r="L316" s="56">
        <v>-5507561</v>
      </c>
      <c r="M316" s="56">
        <v>76021</v>
      </c>
      <c r="N316" s="56">
        <v>24050</v>
      </c>
      <c r="O316" s="56">
        <f t="shared" si="22"/>
        <v>8087330</v>
      </c>
      <c r="P316" s="56">
        <v>-492037</v>
      </c>
      <c r="Q316" s="56">
        <v>-456760</v>
      </c>
      <c r="R316" s="56">
        <v>4653155</v>
      </c>
      <c r="S316" s="56">
        <f t="shared" si="23"/>
        <v>11791688</v>
      </c>
      <c r="T316" s="56">
        <v>3302855</v>
      </c>
      <c r="U316" s="56">
        <f t="shared" si="24"/>
        <v>15094543</v>
      </c>
    </row>
    <row r="317" spans="2:21" s="17" customFormat="1" outlineLevel="2" x14ac:dyDescent="0.25">
      <c r="B317" s="9">
        <v>4</v>
      </c>
      <c r="C317" s="17" t="s">
        <v>420</v>
      </c>
      <c r="D317" s="54" t="s">
        <v>957</v>
      </c>
      <c r="E317" s="54" t="s">
        <v>958</v>
      </c>
      <c r="F317" s="54"/>
      <c r="G317" s="55" t="s">
        <v>959</v>
      </c>
      <c r="H317" s="56">
        <v>1774494</v>
      </c>
      <c r="I317" s="56">
        <v>5272794</v>
      </c>
      <c r="J317" s="56">
        <v>0</v>
      </c>
      <c r="K317" s="56">
        <v>-4396594</v>
      </c>
      <c r="L317" s="56">
        <v>-1081812</v>
      </c>
      <c r="M317" s="56">
        <v>14932</v>
      </c>
      <c r="N317" s="56">
        <v>4724</v>
      </c>
      <c r="O317" s="56">
        <f t="shared" si="22"/>
        <v>1588538</v>
      </c>
      <c r="P317" s="56">
        <v>-96647</v>
      </c>
      <c r="Q317" s="56">
        <v>-89718</v>
      </c>
      <c r="R317" s="56">
        <v>913987</v>
      </c>
      <c r="S317" s="56">
        <f t="shared" si="23"/>
        <v>2316160</v>
      </c>
      <c r="T317" s="56">
        <v>625370</v>
      </c>
      <c r="U317" s="56">
        <f t="shared" si="24"/>
        <v>2941530</v>
      </c>
    </row>
    <row r="318" spans="2:21" s="17" customFormat="1" outlineLevel="2" x14ac:dyDescent="0.25">
      <c r="B318" s="9">
        <v>4</v>
      </c>
      <c r="C318" s="17" t="s">
        <v>420</v>
      </c>
      <c r="D318" s="54" t="s">
        <v>960</v>
      </c>
      <c r="E318" s="54" t="s">
        <v>961</v>
      </c>
      <c r="F318" s="54"/>
      <c r="G318" s="55" t="s">
        <v>962</v>
      </c>
      <c r="H318" s="56">
        <v>853727</v>
      </c>
      <c r="I318" s="56">
        <v>2536793</v>
      </c>
      <c r="J318" s="56">
        <v>0</v>
      </c>
      <c r="K318" s="56">
        <v>-2115245</v>
      </c>
      <c r="L318" s="56">
        <v>-520470</v>
      </c>
      <c r="M318" s="56">
        <v>7184</v>
      </c>
      <c r="N318" s="56">
        <v>2272</v>
      </c>
      <c r="O318" s="56">
        <f t="shared" si="22"/>
        <v>764261</v>
      </c>
      <c r="P318" s="56">
        <v>-46498</v>
      </c>
      <c r="Q318" s="56">
        <v>-43164</v>
      </c>
      <c r="R318" s="56">
        <v>439728</v>
      </c>
      <c r="S318" s="56">
        <f t="shared" si="23"/>
        <v>1114327</v>
      </c>
      <c r="T318" s="56">
        <v>304319</v>
      </c>
      <c r="U318" s="56">
        <f t="shared" si="24"/>
        <v>1418646</v>
      </c>
    </row>
    <row r="319" spans="2:21" s="17" customFormat="1" outlineLevel="2" x14ac:dyDescent="0.25">
      <c r="B319" s="9">
        <v>4</v>
      </c>
      <c r="C319" s="17" t="s">
        <v>420</v>
      </c>
      <c r="D319" s="54" t="s">
        <v>963</v>
      </c>
      <c r="E319" s="54" t="s">
        <v>964</v>
      </c>
      <c r="F319" s="54"/>
      <c r="G319" s="55" t="s">
        <v>965</v>
      </c>
      <c r="H319" s="56">
        <v>246323</v>
      </c>
      <c r="I319" s="56">
        <v>731931</v>
      </c>
      <c r="J319" s="56">
        <v>0</v>
      </c>
      <c r="K319" s="56">
        <v>-610304</v>
      </c>
      <c r="L319" s="56">
        <v>-150169</v>
      </c>
      <c r="M319" s="56">
        <v>2073</v>
      </c>
      <c r="N319" s="56">
        <v>656</v>
      </c>
      <c r="O319" s="56">
        <f t="shared" si="22"/>
        <v>220510</v>
      </c>
      <c r="P319" s="56">
        <v>-13416</v>
      </c>
      <c r="Q319" s="56">
        <v>-12454</v>
      </c>
      <c r="R319" s="56">
        <v>126873</v>
      </c>
      <c r="S319" s="56">
        <f t="shared" si="23"/>
        <v>321513</v>
      </c>
      <c r="T319" s="56">
        <v>101308</v>
      </c>
      <c r="U319" s="56">
        <f t="shared" si="24"/>
        <v>422821</v>
      </c>
    </row>
    <row r="320" spans="2:21" s="17" customFormat="1" outlineLevel="2" x14ac:dyDescent="0.25">
      <c r="B320" s="9">
        <v>4</v>
      </c>
      <c r="C320" s="17" t="s">
        <v>420</v>
      </c>
      <c r="D320" s="54" t="s">
        <v>966</v>
      </c>
      <c r="E320" s="54" t="s">
        <v>967</v>
      </c>
      <c r="F320" s="54"/>
      <c r="G320" s="55" t="s">
        <v>968</v>
      </c>
      <c r="H320" s="56">
        <v>3145331</v>
      </c>
      <c r="I320" s="56">
        <v>9346147</v>
      </c>
      <c r="J320" s="56">
        <v>0</v>
      </c>
      <c r="K320" s="56">
        <v>-7793063</v>
      </c>
      <c r="L320" s="56">
        <v>-1917536</v>
      </c>
      <c r="M320" s="56">
        <v>26468</v>
      </c>
      <c r="N320" s="56">
        <v>8372</v>
      </c>
      <c r="O320" s="56">
        <f t="shared" si="22"/>
        <v>2815719</v>
      </c>
      <c r="P320" s="56">
        <v>-171310</v>
      </c>
      <c r="Q320" s="56">
        <v>-159028</v>
      </c>
      <c r="R320" s="56">
        <v>1620062</v>
      </c>
      <c r="S320" s="56">
        <f t="shared" si="23"/>
        <v>4105443</v>
      </c>
      <c r="T320" s="56">
        <v>737890</v>
      </c>
      <c r="U320" s="56">
        <f t="shared" si="24"/>
        <v>4843333</v>
      </c>
    </row>
    <row r="321" spans="2:21" s="17" customFormat="1" outlineLevel="2" x14ac:dyDescent="0.25">
      <c r="B321" s="9">
        <v>4</v>
      </c>
      <c r="C321" s="17" t="s">
        <v>420</v>
      </c>
      <c r="D321" s="54" t="s">
        <v>969</v>
      </c>
      <c r="E321" s="54" t="s">
        <v>970</v>
      </c>
      <c r="F321" s="54"/>
      <c r="G321" s="55" t="s">
        <v>971</v>
      </c>
      <c r="H321" s="56">
        <v>272761</v>
      </c>
      <c r="I321" s="56">
        <v>810492</v>
      </c>
      <c r="J321" s="56">
        <v>0</v>
      </c>
      <c r="K321" s="56">
        <v>-675810</v>
      </c>
      <c r="L321" s="56">
        <v>-166288</v>
      </c>
      <c r="M321" s="56">
        <v>2295</v>
      </c>
      <c r="N321" s="56">
        <v>728</v>
      </c>
      <c r="O321" s="56">
        <f t="shared" si="22"/>
        <v>244178</v>
      </c>
      <c r="P321" s="56">
        <v>-14856</v>
      </c>
      <c r="Q321" s="56">
        <v>-13791</v>
      </c>
      <c r="R321" s="56">
        <v>140491</v>
      </c>
      <c r="S321" s="56">
        <f t="shared" si="23"/>
        <v>356022</v>
      </c>
      <c r="T321" s="56">
        <v>123087</v>
      </c>
      <c r="U321" s="56">
        <f t="shared" si="24"/>
        <v>479109</v>
      </c>
    </row>
    <row r="322" spans="2:21" s="17" customFormat="1" outlineLevel="2" x14ac:dyDescent="0.25">
      <c r="B322" s="9">
        <v>4</v>
      </c>
      <c r="C322" s="17" t="s">
        <v>420</v>
      </c>
      <c r="D322" s="54" t="s">
        <v>972</v>
      </c>
      <c r="E322" s="54" t="s">
        <v>973</v>
      </c>
      <c r="F322" s="54"/>
      <c r="G322" s="55" t="s">
        <v>974</v>
      </c>
      <c r="H322" s="56">
        <v>213850</v>
      </c>
      <c r="I322" s="56">
        <v>635441</v>
      </c>
      <c r="J322" s="56">
        <v>0</v>
      </c>
      <c r="K322" s="56">
        <v>-529848</v>
      </c>
      <c r="L322" s="56">
        <v>-130373</v>
      </c>
      <c r="M322" s="56">
        <v>1800</v>
      </c>
      <c r="N322" s="56">
        <v>570</v>
      </c>
      <c r="O322" s="56">
        <f t="shared" si="22"/>
        <v>191440</v>
      </c>
      <c r="P322" s="56">
        <v>-11647</v>
      </c>
      <c r="Q322" s="56">
        <v>-10812</v>
      </c>
      <c r="R322" s="56">
        <v>110147</v>
      </c>
      <c r="S322" s="56">
        <f t="shared" si="23"/>
        <v>279128</v>
      </c>
      <c r="T322" s="56">
        <v>51412</v>
      </c>
      <c r="U322" s="56">
        <f t="shared" si="24"/>
        <v>330540</v>
      </c>
    </row>
    <row r="323" spans="2:21" s="17" customFormat="1" outlineLevel="2" x14ac:dyDescent="0.25">
      <c r="B323" s="9">
        <v>4</v>
      </c>
      <c r="C323" s="17" t="s">
        <v>420</v>
      </c>
      <c r="D323" s="54" t="s">
        <v>975</v>
      </c>
      <c r="E323" s="54" t="s">
        <v>976</v>
      </c>
      <c r="F323" s="54"/>
      <c r="G323" s="55" t="s">
        <v>977</v>
      </c>
      <c r="H323" s="56">
        <v>430742</v>
      </c>
      <c r="I323" s="56">
        <v>1279923</v>
      </c>
      <c r="J323" s="56">
        <v>0</v>
      </c>
      <c r="K323" s="56">
        <v>-1067233</v>
      </c>
      <c r="L323" s="56">
        <v>-262600</v>
      </c>
      <c r="M323" s="56">
        <v>3625</v>
      </c>
      <c r="N323" s="56">
        <v>1145</v>
      </c>
      <c r="O323" s="56">
        <f t="shared" si="22"/>
        <v>385602</v>
      </c>
      <c r="P323" s="56">
        <v>-23460</v>
      </c>
      <c r="Q323" s="56">
        <v>-21778</v>
      </c>
      <c r="R323" s="56">
        <v>221862</v>
      </c>
      <c r="S323" s="56">
        <f t="shared" si="23"/>
        <v>562226</v>
      </c>
      <c r="T323" s="56">
        <v>144524</v>
      </c>
      <c r="U323" s="56">
        <f t="shared" si="24"/>
        <v>706750</v>
      </c>
    </row>
    <row r="324" spans="2:21" s="17" customFormat="1" outlineLevel="2" x14ac:dyDescent="0.25">
      <c r="B324" s="9">
        <v>4</v>
      </c>
      <c r="C324" s="17" t="s">
        <v>420</v>
      </c>
      <c r="D324" s="54" t="s">
        <v>978</v>
      </c>
      <c r="E324" s="54" t="s">
        <v>979</v>
      </c>
      <c r="F324" s="54"/>
      <c r="G324" s="55" t="s">
        <v>980</v>
      </c>
      <c r="H324" s="56">
        <v>272110</v>
      </c>
      <c r="I324" s="56">
        <v>808558</v>
      </c>
      <c r="J324" s="56">
        <v>0</v>
      </c>
      <c r="K324" s="56">
        <v>-674197</v>
      </c>
      <c r="L324" s="56">
        <v>-165891</v>
      </c>
      <c r="M324" s="56">
        <v>2290</v>
      </c>
      <c r="N324" s="56">
        <v>723</v>
      </c>
      <c r="O324" s="56">
        <f t="shared" si="22"/>
        <v>243593</v>
      </c>
      <c r="P324" s="56">
        <v>-14820</v>
      </c>
      <c r="Q324" s="56">
        <v>-13758</v>
      </c>
      <c r="R324" s="56">
        <v>140156</v>
      </c>
      <c r="S324" s="56">
        <f t="shared" si="23"/>
        <v>355171</v>
      </c>
      <c r="T324" s="56">
        <v>66246</v>
      </c>
      <c r="U324" s="56">
        <f t="shared" si="24"/>
        <v>421417</v>
      </c>
    </row>
    <row r="325" spans="2:21" s="17" customFormat="1" outlineLevel="2" x14ac:dyDescent="0.25">
      <c r="B325" s="9">
        <v>4</v>
      </c>
      <c r="C325" s="17" t="s">
        <v>420</v>
      </c>
      <c r="D325" s="54" t="s">
        <v>981</v>
      </c>
      <c r="E325" s="54" t="s">
        <v>982</v>
      </c>
      <c r="F325" s="54"/>
      <c r="G325" s="55" t="s">
        <v>983</v>
      </c>
      <c r="H325" s="56">
        <v>2958114</v>
      </c>
      <c r="I325" s="56">
        <v>8789844</v>
      </c>
      <c r="J325" s="56">
        <v>0</v>
      </c>
      <c r="K325" s="56">
        <v>-7329203</v>
      </c>
      <c r="L325" s="56">
        <v>-1803400</v>
      </c>
      <c r="M325" s="56">
        <v>24892</v>
      </c>
      <c r="N325" s="56">
        <v>7875</v>
      </c>
      <c r="O325" s="56">
        <f t="shared" si="22"/>
        <v>2648122</v>
      </c>
      <c r="P325" s="56">
        <v>-161113</v>
      </c>
      <c r="Q325" s="56">
        <v>-149562</v>
      </c>
      <c r="R325" s="56">
        <v>1523633</v>
      </c>
      <c r="S325" s="56">
        <f t="shared" si="23"/>
        <v>3861080</v>
      </c>
      <c r="T325" s="56">
        <v>825826</v>
      </c>
      <c r="U325" s="56">
        <f t="shared" si="24"/>
        <v>4686906</v>
      </c>
    </row>
    <row r="326" spans="2:21" s="17" customFormat="1" outlineLevel="2" x14ac:dyDescent="0.25">
      <c r="B326" s="9">
        <v>4</v>
      </c>
      <c r="C326" s="17" t="s">
        <v>420</v>
      </c>
      <c r="D326" s="54" t="s">
        <v>984</v>
      </c>
      <c r="E326" s="54" t="s">
        <v>985</v>
      </c>
      <c r="F326" s="54"/>
      <c r="G326" s="55" t="s">
        <v>986</v>
      </c>
      <c r="H326" s="56">
        <v>92085</v>
      </c>
      <c r="I326" s="56">
        <v>273625</v>
      </c>
      <c r="J326" s="56">
        <v>0</v>
      </c>
      <c r="K326" s="56">
        <v>-228156</v>
      </c>
      <c r="L326" s="56">
        <v>-56139</v>
      </c>
      <c r="M326" s="56">
        <v>775</v>
      </c>
      <c r="N326" s="56">
        <v>245</v>
      </c>
      <c r="O326" s="56">
        <f t="shared" si="22"/>
        <v>82435</v>
      </c>
      <c r="P326" s="56">
        <v>-5015</v>
      </c>
      <c r="Q326" s="56">
        <v>-4656</v>
      </c>
      <c r="R326" s="56">
        <v>47430</v>
      </c>
      <c r="S326" s="56">
        <f t="shared" si="23"/>
        <v>120194</v>
      </c>
      <c r="T326" s="56">
        <v>45779</v>
      </c>
      <c r="U326" s="56">
        <f t="shared" si="24"/>
        <v>165973</v>
      </c>
    </row>
    <row r="327" spans="2:21" s="17" customFormat="1" outlineLevel="2" x14ac:dyDescent="0.25">
      <c r="B327" s="9">
        <v>4</v>
      </c>
      <c r="C327" s="17" t="s">
        <v>420</v>
      </c>
      <c r="D327" s="54" t="s">
        <v>987</v>
      </c>
      <c r="E327" s="54" t="s">
        <v>988</v>
      </c>
      <c r="F327" s="54"/>
      <c r="G327" s="55" t="s">
        <v>989</v>
      </c>
      <c r="H327" s="56">
        <v>97692</v>
      </c>
      <c r="I327" s="56">
        <v>290287</v>
      </c>
      <c r="J327" s="56">
        <v>0</v>
      </c>
      <c r="K327" s="56">
        <v>-242049</v>
      </c>
      <c r="L327" s="56">
        <v>-59558</v>
      </c>
      <c r="M327" s="56">
        <v>822</v>
      </c>
      <c r="N327" s="56">
        <v>261</v>
      </c>
      <c r="O327" s="56">
        <f t="shared" si="22"/>
        <v>87455</v>
      </c>
      <c r="P327" s="56">
        <v>-5321</v>
      </c>
      <c r="Q327" s="56">
        <v>-4939</v>
      </c>
      <c r="R327" s="56">
        <v>50318</v>
      </c>
      <c r="S327" s="56">
        <f t="shared" si="23"/>
        <v>127513</v>
      </c>
      <c r="T327" s="56">
        <v>39456</v>
      </c>
      <c r="U327" s="56">
        <f t="shared" si="24"/>
        <v>166969</v>
      </c>
    </row>
    <row r="328" spans="2:21" s="17" customFormat="1" outlineLevel="2" x14ac:dyDescent="0.25">
      <c r="B328" s="9">
        <v>4</v>
      </c>
      <c r="C328" s="17" t="s">
        <v>420</v>
      </c>
      <c r="D328" s="54" t="s">
        <v>990</v>
      </c>
      <c r="E328" s="54" t="s">
        <v>991</v>
      </c>
      <c r="F328" s="54"/>
      <c r="G328" s="55" t="s">
        <v>992</v>
      </c>
      <c r="H328" s="56">
        <v>273129</v>
      </c>
      <c r="I328" s="56">
        <v>811584</v>
      </c>
      <c r="J328" s="56">
        <v>0</v>
      </c>
      <c r="K328" s="56">
        <v>-676720</v>
      </c>
      <c r="L328" s="56">
        <v>-166512</v>
      </c>
      <c r="M328" s="56">
        <v>2298</v>
      </c>
      <c r="N328" s="56">
        <v>728</v>
      </c>
      <c r="O328" s="56">
        <f t="shared" si="22"/>
        <v>244507</v>
      </c>
      <c r="P328" s="56">
        <v>-14876</v>
      </c>
      <c r="Q328" s="56">
        <v>-13809</v>
      </c>
      <c r="R328" s="56">
        <v>140680</v>
      </c>
      <c r="S328" s="56">
        <f t="shared" si="23"/>
        <v>356502</v>
      </c>
      <c r="T328" s="56">
        <v>95203</v>
      </c>
      <c r="U328" s="56">
        <f t="shared" si="24"/>
        <v>451705</v>
      </c>
    </row>
    <row r="329" spans="2:21" s="17" customFormat="1" outlineLevel="2" x14ac:dyDescent="0.25">
      <c r="B329" s="9">
        <v>4</v>
      </c>
      <c r="C329" s="17" t="s">
        <v>420</v>
      </c>
      <c r="D329" s="54" t="s">
        <v>993</v>
      </c>
      <c r="E329" s="54" t="s">
        <v>994</v>
      </c>
      <c r="F329" s="54"/>
      <c r="G329" s="55" t="s">
        <v>995</v>
      </c>
      <c r="H329" s="56">
        <v>708895</v>
      </c>
      <c r="I329" s="56">
        <v>2106436</v>
      </c>
      <c r="J329" s="56">
        <v>0</v>
      </c>
      <c r="K329" s="56">
        <v>-1756401</v>
      </c>
      <c r="L329" s="56">
        <v>-432174</v>
      </c>
      <c r="M329" s="56">
        <v>5965</v>
      </c>
      <c r="N329" s="56">
        <v>1887</v>
      </c>
      <c r="O329" s="56">
        <f t="shared" ref="O329:O392" si="25">SUM(H329:N329)</f>
        <v>634608</v>
      </c>
      <c r="P329" s="56">
        <v>-38610</v>
      </c>
      <c r="Q329" s="56">
        <v>-35842</v>
      </c>
      <c r="R329" s="56">
        <v>365130</v>
      </c>
      <c r="S329" s="56">
        <f t="shared" ref="S329:S392" si="26">SUM(O329:R329)</f>
        <v>925286</v>
      </c>
      <c r="T329" s="56">
        <v>277490</v>
      </c>
      <c r="U329" s="56">
        <f t="shared" ref="U329:U392" si="27">SUM(S329:T329)</f>
        <v>1202776</v>
      </c>
    </row>
    <row r="330" spans="2:21" s="17" customFormat="1" outlineLevel="2" x14ac:dyDescent="0.25">
      <c r="B330" s="9">
        <v>4</v>
      </c>
      <c r="C330" s="17" t="s">
        <v>420</v>
      </c>
      <c r="D330" s="54" t="s">
        <v>996</v>
      </c>
      <c r="E330" s="54" t="s">
        <v>997</v>
      </c>
      <c r="F330" s="54"/>
      <c r="G330" s="55" t="s">
        <v>998</v>
      </c>
      <c r="H330" s="56">
        <v>372000</v>
      </c>
      <c r="I330" s="56">
        <v>1105374</v>
      </c>
      <c r="J330" s="56">
        <v>0</v>
      </c>
      <c r="K330" s="56">
        <v>-921690</v>
      </c>
      <c r="L330" s="56">
        <v>-226788</v>
      </c>
      <c r="M330" s="56">
        <v>3130</v>
      </c>
      <c r="N330" s="56">
        <v>989</v>
      </c>
      <c r="O330" s="56">
        <f t="shared" si="25"/>
        <v>333015</v>
      </c>
      <c r="P330" s="56">
        <v>-20261</v>
      </c>
      <c r="Q330" s="56">
        <v>-18808</v>
      </c>
      <c r="R330" s="56">
        <v>191606</v>
      </c>
      <c r="S330" s="56">
        <f t="shared" si="26"/>
        <v>485552</v>
      </c>
      <c r="T330" s="56">
        <v>123383</v>
      </c>
      <c r="U330" s="56">
        <f t="shared" si="27"/>
        <v>608935</v>
      </c>
    </row>
    <row r="331" spans="2:21" s="17" customFormat="1" outlineLevel="2" x14ac:dyDescent="0.25">
      <c r="B331" s="9">
        <v>4</v>
      </c>
      <c r="C331" s="17" t="s">
        <v>420</v>
      </c>
      <c r="D331" s="54" t="s">
        <v>999</v>
      </c>
      <c r="E331" s="54" t="s">
        <v>1000</v>
      </c>
      <c r="F331" s="54"/>
      <c r="G331" s="55" t="s">
        <v>1001</v>
      </c>
      <c r="H331" s="56">
        <v>3525947</v>
      </c>
      <c r="I331" s="56">
        <v>10477122</v>
      </c>
      <c r="J331" s="56">
        <v>0</v>
      </c>
      <c r="K331" s="56">
        <v>-8736100</v>
      </c>
      <c r="L331" s="56">
        <v>-2149576</v>
      </c>
      <c r="M331" s="56">
        <v>29671</v>
      </c>
      <c r="N331" s="56">
        <v>9385</v>
      </c>
      <c r="O331" s="56">
        <f t="shared" si="25"/>
        <v>3156449</v>
      </c>
      <c r="P331" s="56">
        <v>-192040</v>
      </c>
      <c r="Q331" s="56">
        <v>-178272</v>
      </c>
      <c r="R331" s="56">
        <v>1816106</v>
      </c>
      <c r="S331" s="56">
        <f t="shared" si="26"/>
        <v>4602243</v>
      </c>
      <c r="T331" s="56">
        <v>1922843</v>
      </c>
      <c r="U331" s="56">
        <f t="shared" si="27"/>
        <v>6525086</v>
      </c>
    </row>
    <row r="332" spans="2:21" s="17" customFormat="1" outlineLevel="2" x14ac:dyDescent="0.25">
      <c r="B332" s="9">
        <v>4</v>
      </c>
      <c r="C332" s="17" t="s">
        <v>420</v>
      </c>
      <c r="D332" s="54" t="s">
        <v>1002</v>
      </c>
      <c r="E332" s="54" t="s">
        <v>1003</v>
      </c>
      <c r="F332" s="54"/>
      <c r="G332" s="55" t="s">
        <v>1004</v>
      </c>
      <c r="H332" s="56">
        <v>245575</v>
      </c>
      <c r="I332" s="56">
        <v>729709</v>
      </c>
      <c r="J332" s="56">
        <v>0</v>
      </c>
      <c r="K332" s="56">
        <v>-608451</v>
      </c>
      <c r="L332" s="56">
        <v>-149713</v>
      </c>
      <c r="M332" s="56">
        <v>2067</v>
      </c>
      <c r="N332" s="56">
        <v>653</v>
      </c>
      <c r="O332" s="56">
        <f t="shared" si="25"/>
        <v>219840</v>
      </c>
      <c r="P332" s="56">
        <v>-13375</v>
      </c>
      <c r="Q332" s="56">
        <v>-12416</v>
      </c>
      <c r="R332" s="56">
        <v>126488</v>
      </c>
      <c r="S332" s="56">
        <f t="shared" si="26"/>
        <v>320537</v>
      </c>
      <c r="T332" s="56">
        <v>101849</v>
      </c>
      <c r="U332" s="56">
        <f t="shared" si="27"/>
        <v>422386</v>
      </c>
    </row>
    <row r="333" spans="2:21" s="17" customFormat="1" outlineLevel="2" x14ac:dyDescent="0.25">
      <c r="B333" s="9">
        <v>4</v>
      </c>
      <c r="C333" s="17" t="s">
        <v>420</v>
      </c>
      <c r="D333" s="54" t="s">
        <v>1005</v>
      </c>
      <c r="E333" s="54" t="s">
        <v>1006</v>
      </c>
      <c r="F333" s="54"/>
      <c r="G333" s="55" t="s">
        <v>1007</v>
      </c>
      <c r="H333" s="56">
        <v>299673</v>
      </c>
      <c r="I333" s="56">
        <v>890459</v>
      </c>
      <c r="J333" s="56">
        <v>0</v>
      </c>
      <c r="K333" s="56">
        <v>-742488</v>
      </c>
      <c r="L333" s="56">
        <v>-182694</v>
      </c>
      <c r="M333" s="56">
        <v>2522</v>
      </c>
      <c r="N333" s="56">
        <v>798</v>
      </c>
      <c r="O333" s="56">
        <f t="shared" si="25"/>
        <v>268270</v>
      </c>
      <c r="P333" s="56">
        <v>-16322</v>
      </c>
      <c r="Q333" s="56">
        <v>-15151</v>
      </c>
      <c r="R333" s="56">
        <v>154352</v>
      </c>
      <c r="S333" s="56">
        <f t="shared" si="26"/>
        <v>391149</v>
      </c>
      <c r="T333" s="56">
        <v>134066</v>
      </c>
      <c r="U333" s="56">
        <f t="shared" si="27"/>
        <v>525215</v>
      </c>
    </row>
    <row r="334" spans="2:21" s="17" customFormat="1" outlineLevel="2" x14ac:dyDescent="0.25">
      <c r="B334" s="9">
        <v>4</v>
      </c>
      <c r="C334" s="17" t="s">
        <v>420</v>
      </c>
      <c r="D334" s="54" t="s">
        <v>1008</v>
      </c>
      <c r="E334" s="54" t="s">
        <v>1009</v>
      </c>
      <c r="F334" s="54"/>
      <c r="G334" s="55" t="s">
        <v>1010</v>
      </c>
      <c r="H334" s="56">
        <v>472122</v>
      </c>
      <c r="I334" s="56">
        <v>1402880</v>
      </c>
      <c r="J334" s="56">
        <v>0</v>
      </c>
      <c r="K334" s="56">
        <v>-1169758</v>
      </c>
      <c r="L334" s="56">
        <v>-287827</v>
      </c>
      <c r="M334" s="56">
        <v>3973</v>
      </c>
      <c r="N334" s="56">
        <v>1256</v>
      </c>
      <c r="O334" s="56">
        <f t="shared" si="25"/>
        <v>422646</v>
      </c>
      <c r="P334" s="56">
        <v>-25714</v>
      </c>
      <c r="Q334" s="56">
        <v>-23870</v>
      </c>
      <c r="R334" s="56">
        <v>243175</v>
      </c>
      <c r="S334" s="56">
        <f t="shared" si="26"/>
        <v>616237</v>
      </c>
      <c r="T334" s="56">
        <v>112704</v>
      </c>
      <c r="U334" s="56">
        <f t="shared" si="27"/>
        <v>728941</v>
      </c>
    </row>
    <row r="335" spans="2:21" s="17" customFormat="1" outlineLevel="2" x14ac:dyDescent="0.25">
      <c r="B335" s="9">
        <v>4</v>
      </c>
      <c r="C335" s="17" t="s">
        <v>420</v>
      </c>
      <c r="D335" s="54" t="s">
        <v>1011</v>
      </c>
      <c r="E335" s="54" t="s">
        <v>1012</v>
      </c>
      <c r="F335" s="54"/>
      <c r="G335" s="55" t="s">
        <v>1013</v>
      </c>
      <c r="H335" s="56">
        <v>357291</v>
      </c>
      <c r="I335" s="56">
        <v>1061668</v>
      </c>
      <c r="J335" s="56">
        <v>0</v>
      </c>
      <c r="K335" s="56">
        <v>-885247</v>
      </c>
      <c r="L335" s="56">
        <v>-217821</v>
      </c>
      <c r="M335" s="56">
        <v>3007</v>
      </c>
      <c r="N335" s="56">
        <v>951</v>
      </c>
      <c r="O335" s="56">
        <f t="shared" si="25"/>
        <v>319849</v>
      </c>
      <c r="P335" s="56">
        <v>-19460</v>
      </c>
      <c r="Q335" s="56">
        <v>-18065</v>
      </c>
      <c r="R335" s="56">
        <v>184030</v>
      </c>
      <c r="S335" s="56">
        <f t="shared" si="26"/>
        <v>466354</v>
      </c>
      <c r="T335" s="56">
        <v>144775</v>
      </c>
      <c r="U335" s="56">
        <f t="shared" si="27"/>
        <v>611129</v>
      </c>
    </row>
    <row r="336" spans="2:21" s="17" customFormat="1" outlineLevel="2" x14ac:dyDescent="0.25">
      <c r="B336" s="9">
        <v>4</v>
      </c>
      <c r="C336" s="17" t="s">
        <v>420</v>
      </c>
      <c r="D336" s="54" t="s">
        <v>1014</v>
      </c>
      <c r="E336" s="54" t="s">
        <v>1015</v>
      </c>
      <c r="F336" s="54"/>
      <c r="G336" s="55" t="s">
        <v>1016</v>
      </c>
      <c r="H336" s="56">
        <v>207427</v>
      </c>
      <c r="I336" s="56">
        <v>616357</v>
      </c>
      <c r="J336" s="56">
        <v>0</v>
      </c>
      <c r="K336" s="56">
        <v>-513934</v>
      </c>
      <c r="L336" s="56">
        <v>-126457</v>
      </c>
      <c r="M336" s="56">
        <v>1745</v>
      </c>
      <c r="N336" s="56">
        <v>554</v>
      </c>
      <c r="O336" s="56">
        <f t="shared" si="25"/>
        <v>185692</v>
      </c>
      <c r="P336" s="56">
        <v>-11297</v>
      </c>
      <c r="Q336" s="56">
        <v>-10488</v>
      </c>
      <c r="R336" s="56">
        <v>106839</v>
      </c>
      <c r="S336" s="56">
        <f t="shared" si="26"/>
        <v>270746</v>
      </c>
      <c r="T336" s="56">
        <v>53917</v>
      </c>
      <c r="U336" s="56">
        <f t="shared" si="27"/>
        <v>324663</v>
      </c>
    </row>
    <row r="337" spans="2:21" s="17" customFormat="1" outlineLevel="2" x14ac:dyDescent="0.25">
      <c r="B337" s="9">
        <v>4</v>
      </c>
      <c r="C337" s="17" t="s">
        <v>420</v>
      </c>
      <c r="D337" s="54" t="s">
        <v>1017</v>
      </c>
      <c r="E337" s="54" t="s">
        <v>1018</v>
      </c>
      <c r="F337" s="54"/>
      <c r="G337" s="55" t="s">
        <v>1019</v>
      </c>
      <c r="H337" s="56">
        <v>53887</v>
      </c>
      <c r="I337" s="56">
        <v>160122</v>
      </c>
      <c r="J337" s="56">
        <v>0</v>
      </c>
      <c r="K337" s="56">
        <v>-133514</v>
      </c>
      <c r="L337" s="56">
        <v>-32852</v>
      </c>
      <c r="M337" s="56">
        <v>453</v>
      </c>
      <c r="N337" s="56">
        <v>145</v>
      </c>
      <c r="O337" s="56">
        <f t="shared" si="25"/>
        <v>48241</v>
      </c>
      <c r="P337" s="56">
        <v>-2935</v>
      </c>
      <c r="Q337" s="56">
        <v>-2725</v>
      </c>
      <c r="R337" s="56">
        <v>27756</v>
      </c>
      <c r="S337" s="56">
        <f t="shared" si="26"/>
        <v>70337</v>
      </c>
      <c r="T337" s="56">
        <v>16130</v>
      </c>
      <c r="U337" s="56">
        <f t="shared" si="27"/>
        <v>86467</v>
      </c>
    </row>
    <row r="338" spans="2:21" s="17" customFormat="1" outlineLevel="2" x14ac:dyDescent="0.25">
      <c r="B338" s="9">
        <v>4</v>
      </c>
      <c r="C338" s="17" t="s">
        <v>420</v>
      </c>
      <c r="D338" s="54" t="s">
        <v>1020</v>
      </c>
      <c r="E338" s="54" t="s">
        <v>1021</v>
      </c>
      <c r="F338" s="54"/>
      <c r="G338" s="55" t="s">
        <v>1022</v>
      </c>
      <c r="H338" s="56">
        <v>632250</v>
      </c>
      <c r="I338" s="56">
        <v>1878689</v>
      </c>
      <c r="J338" s="56">
        <v>0</v>
      </c>
      <c r="K338" s="56">
        <v>-1566500</v>
      </c>
      <c r="L338" s="56">
        <v>-385448</v>
      </c>
      <c r="M338" s="56">
        <v>5320</v>
      </c>
      <c r="N338" s="56">
        <v>1682</v>
      </c>
      <c r="O338" s="56">
        <f t="shared" si="25"/>
        <v>565993</v>
      </c>
      <c r="P338" s="56">
        <v>-34435</v>
      </c>
      <c r="Q338" s="56">
        <v>-31966</v>
      </c>
      <c r="R338" s="56">
        <v>325652</v>
      </c>
      <c r="S338" s="56">
        <f t="shared" si="26"/>
        <v>825244</v>
      </c>
      <c r="T338" s="56">
        <v>150668</v>
      </c>
      <c r="U338" s="56">
        <f t="shared" si="27"/>
        <v>975912</v>
      </c>
    </row>
    <row r="339" spans="2:21" s="17" customFormat="1" outlineLevel="2" x14ac:dyDescent="0.25">
      <c r="B339" s="9">
        <v>4</v>
      </c>
      <c r="C339" s="17" t="s">
        <v>420</v>
      </c>
      <c r="D339" s="54" t="s">
        <v>1023</v>
      </c>
      <c r="E339" s="54" t="s">
        <v>1024</v>
      </c>
      <c r="F339" s="54"/>
      <c r="G339" s="55" t="s">
        <v>1025</v>
      </c>
      <c r="H339" s="56">
        <v>12401287</v>
      </c>
      <c r="I339" s="56">
        <v>36849615</v>
      </c>
      <c r="J339" s="56">
        <v>0</v>
      </c>
      <c r="K339" s="56">
        <v>-30726180</v>
      </c>
      <c r="L339" s="56">
        <v>-7560384</v>
      </c>
      <c r="M339" s="56">
        <v>104356</v>
      </c>
      <c r="N339" s="56">
        <v>33012</v>
      </c>
      <c r="O339" s="56">
        <f t="shared" si="25"/>
        <v>11101706</v>
      </c>
      <c r="P339" s="56">
        <v>-675433</v>
      </c>
      <c r="Q339" s="56">
        <v>-627008</v>
      </c>
      <c r="R339" s="56">
        <v>6387518</v>
      </c>
      <c r="S339" s="56">
        <f t="shared" si="26"/>
        <v>16186783</v>
      </c>
      <c r="T339" s="56">
        <v>4615743</v>
      </c>
      <c r="U339" s="56">
        <f t="shared" si="27"/>
        <v>20802526</v>
      </c>
    </row>
    <row r="340" spans="2:21" s="17" customFormat="1" outlineLevel="2" x14ac:dyDescent="0.25">
      <c r="B340" s="9">
        <v>4</v>
      </c>
      <c r="C340" s="17" t="s">
        <v>420</v>
      </c>
      <c r="D340" s="54" t="s">
        <v>1026</v>
      </c>
      <c r="E340" s="54" t="s">
        <v>1027</v>
      </c>
      <c r="F340" s="54"/>
      <c r="G340" s="55" t="s">
        <v>1028</v>
      </c>
      <c r="H340" s="56">
        <v>76595</v>
      </c>
      <c r="I340" s="56">
        <v>227596</v>
      </c>
      <c r="J340" s="56">
        <v>0</v>
      </c>
      <c r="K340" s="56">
        <v>-189776</v>
      </c>
      <c r="L340" s="56">
        <v>-46696</v>
      </c>
      <c r="M340" s="56">
        <v>645</v>
      </c>
      <c r="N340" s="56">
        <v>204</v>
      </c>
      <c r="O340" s="56">
        <f t="shared" si="25"/>
        <v>68568</v>
      </c>
      <c r="P340" s="56">
        <v>-4172</v>
      </c>
      <c r="Q340" s="56">
        <v>-3873</v>
      </c>
      <c r="R340" s="56">
        <v>39452</v>
      </c>
      <c r="S340" s="56">
        <f t="shared" si="26"/>
        <v>99975</v>
      </c>
      <c r="T340" s="56">
        <v>30906</v>
      </c>
      <c r="U340" s="56">
        <f t="shared" si="27"/>
        <v>130881</v>
      </c>
    </row>
    <row r="341" spans="2:21" s="17" customFormat="1" outlineLevel="2" x14ac:dyDescent="0.25">
      <c r="B341" s="9">
        <v>4</v>
      </c>
      <c r="C341" s="17" t="s">
        <v>420</v>
      </c>
      <c r="D341" s="54" t="s">
        <v>1029</v>
      </c>
      <c r="E341" s="54" t="s">
        <v>1030</v>
      </c>
      <c r="F341" s="54"/>
      <c r="G341" s="55" t="s">
        <v>1031</v>
      </c>
      <c r="H341" s="56">
        <v>161404</v>
      </c>
      <c r="I341" s="56">
        <v>479601</v>
      </c>
      <c r="J341" s="56">
        <v>0</v>
      </c>
      <c r="K341" s="56">
        <v>-399904</v>
      </c>
      <c r="L341" s="56">
        <v>-98399</v>
      </c>
      <c r="M341" s="56">
        <v>1358</v>
      </c>
      <c r="N341" s="56">
        <v>429</v>
      </c>
      <c r="O341" s="56">
        <f t="shared" si="25"/>
        <v>144489</v>
      </c>
      <c r="P341" s="56">
        <v>-8791</v>
      </c>
      <c r="Q341" s="56">
        <v>-8161</v>
      </c>
      <c r="R341" s="56">
        <v>83134</v>
      </c>
      <c r="S341" s="56">
        <f t="shared" si="26"/>
        <v>210671</v>
      </c>
      <c r="T341" s="56">
        <v>33224</v>
      </c>
      <c r="U341" s="56">
        <f t="shared" si="27"/>
        <v>243895</v>
      </c>
    </row>
    <row r="342" spans="2:21" s="17" customFormat="1" outlineLevel="2" x14ac:dyDescent="0.25">
      <c r="B342" s="9">
        <v>4</v>
      </c>
      <c r="C342" s="17" t="s">
        <v>420</v>
      </c>
      <c r="D342" s="54" t="s">
        <v>1032</v>
      </c>
      <c r="E342" s="54" t="s">
        <v>1033</v>
      </c>
      <c r="F342" s="54"/>
      <c r="G342" s="55" t="s">
        <v>1034</v>
      </c>
      <c r="H342" s="56">
        <v>2833468</v>
      </c>
      <c r="I342" s="56">
        <v>8419465</v>
      </c>
      <c r="J342" s="56">
        <v>0</v>
      </c>
      <c r="K342" s="56">
        <v>-7020371</v>
      </c>
      <c r="L342" s="56">
        <v>-1727410</v>
      </c>
      <c r="M342" s="56">
        <v>23844</v>
      </c>
      <c r="N342" s="56">
        <v>7542</v>
      </c>
      <c r="O342" s="56">
        <f t="shared" si="25"/>
        <v>2536538</v>
      </c>
      <c r="P342" s="56">
        <v>-154324</v>
      </c>
      <c r="Q342" s="56">
        <v>-143260</v>
      </c>
      <c r="R342" s="56">
        <v>1459431</v>
      </c>
      <c r="S342" s="56">
        <f t="shared" si="26"/>
        <v>3698385</v>
      </c>
      <c r="T342" s="56">
        <v>843809</v>
      </c>
      <c r="U342" s="56">
        <f t="shared" si="27"/>
        <v>4542194</v>
      </c>
    </row>
    <row r="343" spans="2:21" s="17" customFormat="1" outlineLevel="2" x14ac:dyDescent="0.25">
      <c r="B343" s="9">
        <v>4</v>
      </c>
      <c r="C343" s="17" t="s">
        <v>420</v>
      </c>
      <c r="D343" s="54" t="s">
        <v>1035</v>
      </c>
      <c r="E343" s="54" t="s">
        <v>1036</v>
      </c>
      <c r="F343" s="54"/>
      <c r="G343" s="55" t="s">
        <v>1037</v>
      </c>
      <c r="H343" s="56">
        <v>1755289</v>
      </c>
      <c r="I343" s="56">
        <v>5215728</v>
      </c>
      <c r="J343" s="56">
        <v>0</v>
      </c>
      <c r="K343" s="56">
        <v>-4349012</v>
      </c>
      <c r="L343" s="56">
        <v>-1070104</v>
      </c>
      <c r="M343" s="56">
        <v>14771</v>
      </c>
      <c r="N343" s="56">
        <v>4673</v>
      </c>
      <c r="O343" s="56">
        <f t="shared" si="25"/>
        <v>1571345</v>
      </c>
      <c r="P343" s="56">
        <v>-95601</v>
      </c>
      <c r="Q343" s="56">
        <v>-88747</v>
      </c>
      <c r="R343" s="56">
        <v>904095</v>
      </c>
      <c r="S343" s="56">
        <f t="shared" si="26"/>
        <v>2291092</v>
      </c>
      <c r="T343" s="56">
        <v>358707</v>
      </c>
      <c r="U343" s="56">
        <f t="shared" si="27"/>
        <v>2649799</v>
      </c>
    </row>
    <row r="344" spans="2:21" s="17" customFormat="1" outlineLevel="2" x14ac:dyDescent="0.25">
      <c r="B344" s="9">
        <v>4</v>
      </c>
      <c r="C344" s="17" t="s">
        <v>420</v>
      </c>
      <c r="D344" s="54" t="s">
        <v>1038</v>
      </c>
      <c r="E344" s="54" t="s">
        <v>1039</v>
      </c>
      <c r="F344" s="54"/>
      <c r="G344" s="55" t="s">
        <v>1040</v>
      </c>
      <c r="H344" s="56">
        <v>9045816</v>
      </c>
      <c r="I344" s="56">
        <v>26879051</v>
      </c>
      <c r="J344" s="56">
        <v>0</v>
      </c>
      <c r="K344" s="56">
        <v>-22412461</v>
      </c>
      <c r="L344" s="56">
        <v>-5514737</v>
      </c>
      <c r="M344" s="56">
        <v>76120</v>
      </c>
      <c r="N344" s="56">
        <v>24080</v>
      </c>
      <c r="O344" s="56">
        <f t="shared" si="25"/>
        <v>8097869</v>
      </c>
      <c r="P344" s="56">
        <v>-492678</v>
      </c>
      <c r="Q344" s="56">
        <v>-457356</v>
      </c>
      <c r="R344" s="56">
        <v>4659219</v>
      </c>
      <c r="S344" s="56">
        <f t="shared" si="26"/>
        <v>11807054</v>
      </c>
      <c r="T344" s="56">
        <v>2617005</v>
      </c>
      <c r="U344" s="56">
        <f t="shared" si="27"/>
        <v>14424059</v>
      </c>
    </row>
    <row r="345" spans="2:21" s="17" customFormat="1" outlineLevel="2" x14ac:dyDescent="0.25">
      <c r="B345" s="9">
        <v>4</v>
      </c>
      <c r="C345" s="17" t="s">
        <v>420</v>
      </c>
      <c r="D345" s="54" t="s">
        <v>1041</v>
      </c>
      <c r="E345" s="54" t="s">
        <v>1042</v>
      </c>
      <c r="F345" s="54"/>
      <c r="G345" s="55" t="s">
        <v>1043</v>
      </c>
      <c r="H345" s="56">
        <v>263174</v>
      </c>
      <c r="I345" s="56">
        <v>782003</v>
      </c>
      <c r="J345" s="56">
        <v>0</v>
      </c>
      <c r="K345" s="56">
        <v>-652055</v>
      </c>
      <c r="L345" s="56">
        <v>-160443</v>
      </c>
      <c r="M345" s="56">
        <v>2215</v>
      </c>
      <c r="N345" s="56">
        <v>701</v>
      </c>
      <c r="O345" s="56">
        <f t="shared" si="25"/>
        <v>235595</v>
      </c>
      <c r="P345" s="56">
        <v>-14334</v>
      </c>
      <c r="Q345" s="56">
        <v>-13306</v>
      </c>
      <c r="R345" s="56">
        <v>135553</v>
      </c>
      <c r="S345" s="56">
        <f t="shared" si="26"/>
        <v>343508</v>
      </c>
      <c r="T345" s="56">
        <v>107313</v>
      </c>
      <c r="U345" s="56">
        <f t="shared" si="27"/>
        <v>450821</v>
      </c>
    </row>
    <row r="346" spans="2:21" s="17" customFormat="1" outlineLevel="2" x14ac:dyDescent="0.25">
      <c r="B346" s="9">
        <v>4</v>
      </c>
      <c r="C346" s="17" t="s">
        <v>420</v>
      </c>
      <c r="D346" s="54" t="s">
        <v>1044</v>
      </c>
      <c r="E346" s="54" t="s">
        <v>1045</v>
      </c>
      <c r="F346" s="54"/>
      <c r="G346" s="55" t="s">
        <v>1046</v>
      </c>
      <c r="H346" s="56">
        <v>1610547</v>
      </c>
      <c r="I346" s="56">
        <v>4785635</v>
      </c>
      <c r="J346" s="56">
        <v>0</v>
      </c>
      <c r="K346" s="56">
        <v>-3990388</v>
      </c>
      <c r="L346" s="56">
        <v>-981862</v>
      </c>
      <c r="M346" s="56">
        <v>13553</v>
      </c>
      <c r="N346" s="56">
        <v>4286</v>
      </c>
      <c r="O346" s="56">
        <f t="shared" si="25"/>
        <v>1441771</v>
      </c>
      <c r="P346" s="56">
        <v>-87718</v>
      </c>
      <c r="Q346" s="56">
        <v>-81429</v>
      </c>
      <c r="R346" s="56">
        <v>829543</v>
      </c>
      <c r="S346" s="56">
        <f t="shared" si="26"/>
        <v>2102167</v>
      </c>
      <c r="T346" s="56">
        <v>489087</v>
      </c>
      <c r="U346" s="56">
        <f t="shared" si="27"/>
        <v>2591254</v>
      </c>
    </row>
    <row r="347" spans="2:21" s="17" customFormat="1" outlineLevel="2" x14ac:dyDescent="0.25">
      <c r="B347" s="9">
        <v>4</v>
      </c>
      <c r="C347" s="17" t="s">
        <v>420</v>
      </c>
      <c r="D347" s="54" t="s">
        <v>1047</v>
      </c>
      <c r="E347" s="54" t="s">
        <v>1048</v>
      </c>
      <c r="F347" s="54"/>
      <c r="G347" s="55" t="s">
        <v>1049</v>
      </c>
      <c r="H347" s="56">
        <v>30250</v>
      </c>
      <c r="I347" s="56">
        <v>89886</v>
      </c>
      <c r="J347" s="56">
        <v>0</v>
      </c>
      <c r="K347" s="56">
        <v>-74949</v>
      </c>
      <c r="L347" s="56">
        <v>-18442</v>
      </c>
      <c r="M347" s="56">
        <v>255</v>
      </c>
      <c r="N347" s="56">
        <v>79</v>
      </c>
      <c r="O347" s="56">
        <f t="shared" si="25"/>
        <v>27079</v>
      </c>
      <c r="P347" s="56">
        <v>-1648</v>
      </c>
      <c r="Q347" s="56">
        <v>-1529</v>
      </c>
      <c r="R347" s="56">
        <v>15581</v>
      </c>
      <c r="S347" s="56">
        <f t="shared" si="26"/>
        <v>39483</v>
      </c>
      <c r="T347" s="56">
        <v>15398</v>
      </c>
      <c r="U347" s="56">
        <f t="shared" si="27"/>
        <v>54881</v>
      </c>
    </row>
    <row r="348" spans="2:21" s="17" customFormat="1" outlineLevel="2" x14ac:dyDescent="0.25">
      <c r="B348" s="9">
        <v>4</v>
      </c>
      <c r="C348" s="17" t="s">
        <v>420</v>
      </c>
      <c r="D348" s="54" t="s">
        <v>1050</v>
      </c>
      <c r="E348" s="54" t="s">
        <v>1051</v>
      </c>
      <c r="F348" s="54"/>
      <c r="G348" s="55" t="s">
        <v>1052</v>
      </c>
      <c r="H348" s="56">
        <v>401105</v>
      </c>
      <c r="I348" s="56">
        <v>1191857</v>
      </c>
      <c r="J348" s="56">
        <v>0</v>
      </c>
      <c r="K348" s="56">
        <v>-993802</v>
      </c>
      <c r="L348" s="56">
        <v>-244532</v>
      </c>
      <c r="M348" s="56">
        <v>3375</v>
      </c>
      <c r="N348" s="56">
        <v>1069</v>
      </c>
      <c r="O348" s="56">
        <f t="shared" si="25"/>
        <v>359072</v>
      </c>
      <c r="P348" s="56">
        <v>-21846</v>
      </c>
      <c r="Q348" s="56">
        <v>-20280</v>
      </c>
      <c r="R348" s="56">
        <v>206597</v>
      </c>
      <c r="S348" s="56">
        <f t="shared" si="26"/>
        <v>523543</v>
      </c>
      <c r="T348" s="56">
        <v>128089</v>
      </c>
      <c r="U348" s="56">
        <f t="shared" si="27"/>
        <v>651632</v>
      </c>
    </row>
    <row r="349" spans="2:21" s="17" customFormat="1" outlineLevel="2" x14ac:dyDescent="0.25">
      <c r="B349" s="9">
        <v>4</v>
      </c>
      <c r="C349" s="17" t="s">
        <v>420</v>
      </c>
      <c r="D349" s="54" t="s">
        <v>1053</v>
      </c>
      <c r="E349" s="54" t="s">
        <v>1054</v>
      </c>
      <c r="F349" s="54"/>
      <c r="G349" s="55" t="s">
        <v>1055</v>
      </c>
      <c r="H349" s="56">
        <v>26079</v>
      </c>
      <c r="I349" s="56">
        <v>77493</v>
      </c>
      <c r="J349" s="56">
        <v>0</v>
      </c>
      <c r="K349" s="56">
        <v>-64616</v>
      </c>
      <c r="L349" s="56">
        <v>-15899</v>
      </c>
      <c r="M349" s="56">
        <v>219</v>
      </c>
      <c r="N349" s="56">
        <v>70</v>
      </c>
      <c r="O349" s="56">
        <f t="shared" si="25"/>
        <v>23346</v>
      </c>
      <c r="P349" s="56">
        <v>-1420</v>
      </c>
      <c r="Q349" s="56">
        <v>-1319</v>
      </c>
      <c r="R349" s="56">
        <v>13433</v>
      </c>
      <c r="S349" s="56">
        <f t="shared" si="26"/>
        <v>34040</v>
      </c>
      <c r="T349" s="56">
        <v>10925</v>
      </c>
      <c r="U349" s="56">
        <f t="shared" si="27"/>
        <v>44965</v>
      </c>
    </row>
    <row r="350" spans="2:21" s="17" customFormat="1" outlineLevel="2" x14ac:dyDescent="0.25">
      <c r="B350" s="9">
        <v>4</v>
      </c>
      <c r="C350" s="17" t="s">
        <v>420</v>
      </c>
      <c r="D350" s="54" t="s">
        <v>1056</v>
      </c>
      <c r="E350" s="54" t="s">
        <v>1057</v>
      </c>
      <c r="F350" s="54"/>
      <c r="G350" s="55" t="s">
        <v>1058</v>
      </c>
      <c r="H350" s="56">
        <v>167442</v>
      </c>
      <c r="I350" s="56">
        <v>497543</v>
      </c>
      <c r="J350" s="56">
        <v>0</v>
      </c>
      <c r="K350" s="56">
        <v>-414864</v>
      </c>
      <c r="L350" s="56">
        <v>-102080</v>
      </c>
      <c r="M350" s="56">
        <v>1409</v>
      </c>
      <c r="N350" s="56">
        <v>447</v>
      </c>
      <c r="O350" s="56">
        <f t="shared" si="25"/>
        <v>149897</v>
      </c>
      <c r="P350" s="56">
        <v>-9120</v>
      </c>
      <c r="Q350" s="56">
        <v>-8466</v>
      </c>
      <c r="R350" s="56">
        <v>86244</v>
      </c>
      <c r="S350" s="56">
        <f t="shared" si="26"/>
        <v>218555</v>
      </c>
      <c r="T350" s="56">
        <v>116991</v>
      </c>
      <c r="U350" s="56">
        <f t="shared" si="27"/>
        <v>335546</v>
      </c>
    </row>
    <row r="351" spans="2:21" s="17" customFormat="1" outlineLevel="2" x14ac:dyDescent="0.25">
      <c r="B351" s="9">
        <v>4</v>
      </c>
      <c r="C351" s="17" t="s">
        <v>420</v>
      </c>
      <c r="D351" s="54" t="s">
        <v>1059</v>
      </c>
      <c r="E351" s="54" t="s">
        <v>1060</v>
      </c>
      <c r="F351" s="54"/>
      <c r="G351" s="55" t="s">
        <v>1061</v>
      </c>
      <c r="H351" s="56">
        <v>657366</v>
      </c>
      <c r="I351" s="56">
        <v>1953320</v>
      </c>
      <c r="J351" s="56">
        <v>0</v>
      </c>
      <c r="K351" s="56">
        <v>-1628729</v>
      </c>
      <c r="L351" s="56">
        <v>-400760</v>
      </c>
      <c r="M351" s="56">
        <v>5532</v>
      </c>
      <c r="N351" s="56">
        <v>1747</v>
      </c>
      <c r="O351" s="56">
        <f t="shared" si="25"/>
        <v>588476</v>
      </c>
      <c r="P351" s="56">
        <v>-35803</v>
      </c>
      <c r="Q351" s="56">
        <v>-33236</v>
      </c>
      <c r="R351" s="56">
        <v>338589</v>
      </c>
      <c r="S351" s="56">
        <f t="shared" si="26"/>
        <v>858026</v>
      </c>
      <c r="T351" s="56">
        <v>237097</v>
      </c>
      <c r="U351" s="56">
        <f t="shared" si="27"/>
        <v>1095123</v>
      </c>
    </row>
    <row r="352" spans="2:21" s="17" customFormat="1" outlineLevel="2" x14ac:dyDescent="0.25">
      <c r="B352" s="9">
        <v>4</v>
      </c>
      <c r="C352" s="17" t="s">
        <v>420</v>
      </c>
      <c r="D352" s="54" t="s">
        <v>1062</v>
      </c>
      <c r="E352" s="54" t="s">
        <v>1063</v>
      </c>
      <c r="F352" s="54"/>
      <c r="G352" s="55" t="s">
        <v>1064</v>
      </c>
      <c r="H352" s="56">
        <v>374248</v>
      </c>
      <c r="I352" s="56">
        <v>1112054</v>
      </c>
      <c r="J352" s="56">
        <v>0</v>
      </c>
      <c r="K352" s="56">
        <v>-927260</v>
      </c>
      <c r="L352" s="56">
        <v>-228158</v>
      </c>
      <c r="M352" s="56">
        <v>3149</v>
      </c>
      <c r="N352" s="56">
        <v>996</v>
      </c>
      <c r="O352" s="56">
        <f t="shared" si="25"/>
        <v>335029</v>
      </c>
      <c r="P352" s="56">
        <v>-20383</v>
      </c>
      <c r="Q352" s="56">
        <v>-18922</v>
      </c>
      <c r="R352" s="56">
        <v>192764</v>
      </c>
      <c r="S352" s="56">
        <f t="shared" si="26"/>
        <v>488488</v>
      </c>
      <c r="T352" s="56">
        <v>129872</v>
      </c>
      <c r="U352" s="56">
        <f t="shared" si="27"/>
        <v>618360</v>
      </c>
    </row>
    <row r="353" spans="2:21" s="17" customFormat="1" outlineLevel="2" x14ac:dyDescent="0.25">
      <c r="B353" s="9">
        <v>4</v>
      </c>
      <c r="C353" s="17" t="s">
        <v>420</v>
      </c>
      <c r="D353" s="54" t="s">
        <v>1065</v>
      </c>
      <c r="E353" s="54" t="s">
        <v>1066</v>
      </c>
      <c r="F353" s="54"/>
      <c r="G353" s="55" t="s">
        <v>1067</v>
      </c>
      <c r="H353" s="56">
        <v>39449</v>
      </c>
      <c r="I353" s="56">
        <v>117220</v>
      </c>
      <c r="J353" s="56">
        <v>0</v>
      </c>
      <c r="K353" s="56">
        <v>-97741</v>
      </c>
      <c r="L353" s="56">
        <v>-24050</v>
      </c>
      <c r="M353" s="56">
        <v>332</v>
      </c>
      <c r="N353" s="56">
        <v>106</v>
      </c>
      <c r="O353" s="56">
        <f t="shared" si="25"/>
        <v>35316</v>
      </c>
      <c r="P353" s="56">
        <v>-2149</v>
      </c>
      <c r="Q353" s="56">
        <v>-1995</v>
      </c>
      <c r="R353" s="56">
        <v>20319</v>
      </c>
      <c r="S353" s="56">
        <f t="shared" si="26"/>
        <v>51491</v>
      </c>
      <c r="T353" s="56">
        <v>17437</v>
      </c>
      <c r="U353" s="56">
        <f t="shared" si="27"/>
        <v>68928</v>
      </c>
    </row>
    <row r="354" spans="2:21" s="17" customFormat="1" outlineLevel="2" x14ac:dyDescent="0.25">
      <c r="B354" s="9">
        <v>4</v>
      </c>
      <c r="C354" s="17" t="s">
        <v>420</v>
      </c>
      <c r="D354" s="54" t="s">
        <v>1068</v>
      </c>
      <c r="E354" s="54" t="s">
        <v>1069</v>
      </c>
      <c r="F354" s="54"/>
      <c r="G354" s="55" t="s">
        <v>1070</v>
      </c>
      <c r="H354" s="56">
        <v>120430</v>
      </c>
      <c r="I354" s="56">
        <v>357848</v>
      </c>
      <c r="J354" s="56">
        <v>0</v>
      </c>
      <c r="K354" s="56">
        <v>-298383</v>
      </c>
      <c r="L354" s="56">
        <v>-73419</v>
      </c>
      <c r="M354" s="56">
        <v>1013</v>
      </c>
      <c r="N354" s="56">
        <v>319</v>
      </c>
      <c r="O354" s="56">
        <f t="shared" si="25"/>
        <v>107808</v>
      </c>
      <c r="P354" s="56">
        <v>-6559</v>
      </c>
      <c r="Q354" s="56">
        <v>-6089</v>
      </c>
      <c r="R354" s="56">
        <v>62030</v>
      </c>
      <c r="S354" s="56">
        <f t="shared" si="26"/>
        <v>157190</v>
      </c>
      <c r="T354" s="56">
        <v>48210</v>
      </c>
      <c r="U354" s="56">
        <f t="shared" si="27"/>
        <v>205400</v>
      </c>
    </row>
    <row r="355" spans="2:21" s="17" customFormat="1" outlineLevel="2" x14ac:dyDescent="0.25">
      <c r="B355" s="9">
        <v>4</v>
      </c>
      <c r="C355" s="17" t="s">
        <v>420</v>
      </c>
      <c r="D355" s="54" t="s">
        <v>1071</v>
      </c>
      <c r="E355" s="54" t="s">
        <v>1072</v>
      </c>
      <c r="F355" s="54"/>
      <c r="G355" s="55" t="s">
        <v>1073</v>
      </c>
      <c r="H355" s="56">
        <v>203912</v>
      </c>
      <c r="I355" s="56">
        <v>605910</v>
      </c>
      <c r="J355" s="56">
        <v>0</v>
      </c>
      <c r="K355" s="56">
        <v>-505224</v>
      </c>
      <c r="L355" s="56">
        <v>-124314</v>
      </c>
      <c r="M355" s="56">
        <v>1716</v>
      </c>
      <c r="N355" s="56">
        <v>543</v>
      </c>
      <c r="O355" s="56">
        <f t="shared" si="25"/>
        <v>182543</v>
      </c>
      <c r="P355" s="56">
        <v>-11106</v>
      </c>
      <c r="Q355" s="56">
        <v>-10310</v>
      </c>
      <c r="R355" s="56">
        <v>105029</v>
      </c>
      <c r="S355" s="56">
        <f t="shared" si="26"/>
        <v>266156</v>
      </c>
      <c r="T355" s="56">
        <v>84572</v>
      </c>
      <c r="U355" s="56">
        <f t="shared" si="27"/>
        <v>350728</v>
      </c>
    </row>
    <row r="356" spans="2:21" s="17" customFormat="1" outlineLevel="2" x14ac:dyDescent="0.25">
      <c r="B356" s="9">
        <v>4</v>
      </c>
      <c r="C356" s="17" t="s">
        <v>420</v>
      </c>
      <c r="D356" s="54" t="s">
        <v>1074</v>
      </c>
      <c r="E356" s="54" t="s">
        <v>1075</v>
      </c>
      <c r="F356" s="54"/>
      <c r="G356" s="55" t="s">
        <v>1076</v>
      </c>
      <c r="H356" s="56">
        <v>330117</v>
      </c>
      <c r="I356" s="56">
        <v>980922</v>
      </c>
      <c r="J356" s="56">
        <v>0</v>
      </c>
      <c r="K356" s="56">
        <v>-817919</v>
      </c>
      <c r="L356" s="56">
        <v>-201254</v>
      </c>
      <c r="M356" s="56">
        <v>2778</v>
      </c>
      <c r="N356" s="56">
        <v>881</v>
      </c>
      <c r="O356" s="56">
        <f t="shared" si="25"/>
        <v>295525</v>
      </c>
      <c r="P356" s="56">
        <v>-17980</v>
      </c>
      <c r="Q356" s="56">
        <v>-16691</v>
      </c>
      <c r="R356" s="56">
        <v>170033</v>
      </c>
      <c r="S356" s="56">
        <f t="shared" si="26"/>
        <v>430887</v>
      </c>
      <c r="T356" s="56">
        <v>148644</v>
      </c>
      <c r="U356" s="56">
        <f t="shared" si="27"/>
        <v>579531</v>
      </c>
    </row>
    <row r="357" spans="2:21" s="17" customFormat="1" outlineLevel="2" x14ac:dyDescent="0.25">
      <c r="B357" s="9">
        <v>4</v>
      </c>
      <c r="C357" s="17" t="s">
        <v>420</v>
      </c>
      <c r="D357" s="54" t="s">
        <v>1077</v>
      </c>
      <c r="E357" s="54" t="s">
        <v>1078</v>
      </c>
      <c r="F357" s="54"/>
      <c r="G357" s="55" t="s">
        <v>1079</v>
      </c>
      <c r="H357" s="56">
        <v>1366193</v>
      </c>
      <c r="I357" s="56">
        <v>4059554</v>
      </c>
      <c r="J357" s="56">
        <v>0</v>
      </c>
      <c r="K357" s="56">
        <v>-3384963</v>
      </c>
      <c r="L357" s="56">
        <v>-832893</v>
      </c>
      <c r="M357" s="56">
        <v>11496</v>
      </c>
      <c r="N357" s="56">
        <v>3637</v>
      </c>
      <c r="O357" s="56">
        <f t="shared" si="25"/>
        <v>1223024</v>
      </c>
      <c r="P357" s="56">
        <v>-74409</v>
      </c>
      <c r="Q357" s="56">
        <v>-69075</v>
      </c>
      <c r="R357" s="56">
        <v>703684</v>
      </c>
      <c r="S357" s="56">
        <f t="shared" si="26"/>
        <v>1783224</v>
      </c>
      <c r="T357" s="56">
        <v>521164</v>
      </c>
      <c r="U357" s="56">
        <f t="shared" si="27"/>
        <v>2304388</v>
      </c>
    </row>
    <row r="358" spans="2:21" s="17" customFormat="1" outlineLevel="2" x14ac:dyDescent="0.25">
      <c r="B358" s="9">
        <v>4</v>
      </c>
      <c r="C358" s="17" t="s">
        <v>420</v>
      </c>
      <c r="D358" s="54" t="s">
        <v>1080</v>
      </c>
      <c r="E358" s="54" t="s">
        <v>1081</v>
      </c>
      <c r="F358" s="54"/>
      <c r="G358" s="55" t="s">
        <v>1082</v>
      </c>
      <c r="H358" s="56">
        <v>108835</v>
      </c>
      <c r="I358" s="56">
        <v>323396</v>
      </c>
      <c r="J358" s="56">
        <v>0</v>
      </c>
      <c r="K358" s="56">
        <v>-269656</v>
      </c>
      <c r="L358" s="56">
        <v>-66351</v>
      </c>
      <c r="M358" s="56">
        <v>916</v>
      </c>
      <c r="N358" s="56">
        <v>291</v>
      </c>
      <c r="O358" s="56">
        <f t="shared" si="25"/>
        <v>97431</v>
      </c>
      <c r="P358" s="56">
        <v>-5928</v>
      </c>
      <c r="Q358" s="56">
        <v>-5503</v>
      </c>
      <c r="R358" s="56">
        <v>56057</v>
      </c>
      <c r="S358" s="56">
        <f t="shared" si="26"/>
        <v>142057</v>
      </c>
      <c r="T358" s="56">
        <v>41104</v>
      </c>
      <c r="U358" s="56">
        <f t="shared" si="27"/>
        <v>183161</v>
      </c>
    </row>
    <row r="359" spans="2:21" s="17" customFormat="1" outlineLevel="2" x14ac:dyDescent="0.25">
      <c r="B359" s="9">
        <v>4</v>
      </c>
      <c r="C359" s="17" t="s">
        <v>420</v>
      </c>
      <c r="D359" s="54" t="s">
        <v>1083</v>
      </c>
      <c r="E359" s="54" t="s">
        <v>1084</v>
      </c>
      <c r="F359" s="54"/>
      <c r="G359" s="55" t="s">
        <v>1085</v>
      </c>
      <c r="H359" s="56">
        <v>73075</v>
      </c>
      <c r="I359" s="56">
        <v>217137</v>
      </c>
      <c r="J359" s="56">
        <v>0</v>
      </c>
      <c r="K359" s="56">
        <v>-181055</v>
      </c>
      <c r="L359" s="56">
        <v>-44550</v>
      </c>
      <c r="M359" s="56">
        <v>615</v>
      </c>
      <c r="N359" s="56">
        <v>196</v>
      </c>
      <c r="O359" s="56">
        <f t="shared" si="25"/>
        <v>65418</v>
      </c>
      <c r="P359" s="56">
        <v>-3980</v>
      </c>
      <c r="Q359" s="56">
        <v>-3695</v>
      </c>
      <c r="R359" s="56">
        <v>37639</v>
      </c>
      <c r="S359" s="56">
        <f t="shared" si="26"/>
        <v>95382</v>
      </c>
      <c r="T359" s="56">
        <v>30779</v>
      </c>
      <c r="U359" s="56">
        <f t="shared" si="27"/>
        <v>126161</v>
      </c>
    </row>
    <row r="360" spans="2:21" s="17" customFormat="1" outlineLevel="2" x14ac:dyDescent="0.25">
      <c r="B360" s="9">
        <v>4</v>
      </c>
      <c r="C360" s="17" t="s">
        <v>420</v>
      </c>
      <c r="D360" s="54" t="s">
        <v>1086</v>
      </c>
      <c r="E360" s="54" t="s">
        <v>1087</v>
      </c>
      <c r="F360" s="54"/>
      <c r="G360" s="55" t="s">
        <v>1088</v>
      </c>
      <c r="H360" s="56">
        <v>110614</v>
      </c>
      <c r="I360" s="56">
        <v>328682</v>
      </c>
      <c r="J360" s="56">
        <v>0</v>
      </c>
      <c r="K360" s="56">
        <v>-274063</v>
      </c>
      <c r="L360" s="56">
        <v>-67435</v>
      </c>
      <c r="M360" s="56">
        <v>931</v>
      </c>
      <c r="N360" s="56">
        <v>293</v>
      </c>
      <c r="O360" s="56">
        <f t="shared" si="25"/>
        <v>99022</v>
      </c>
      <c r="P360" s="56">
        <v>-6025</v>
      </c>
      <c r="Q360" s="56">
        <v>-5593</v>
      </c>
      <c r="R360" s="56">
        <v>56974</v>
      </c>
      <c r="S360" s="56">
        <f t="shared" si="26"/>
        <v>144378</v>
      </c>
      <c r="T360" s="56">
        <v>35508</v>
      </c>
      <c r="U360" s="56">
        <f t="shared" si="27"/>
        <v>179886</v>
      </c>
    </row>
    <row r="361" spans="2:21" s="17" customFormat="1" outlineLevel="2" x14ac:dyDescent="0.25">
      <c r="B361" s="9">
        <v>4</v>
      </c>
      <c r="C361" s="17" t="s">
        <v>420</v>
      </c>
      <c r="D361" s="54" t="s">
        <v>1089</v>
      </c>
      <c r="E361" s="54" t="s">
        <v>1090</v>
      </c>
      <c r="F361" s="54"/>
      <c r="G361" s="55" t="s">
        <v>1091</v>
      </c>
      <c r="H361" s="56">
        <v>55425</v>
      </c>
      <c r="I361" s="56">
        <v>164692</v>
      </c>
      <c r="J361" s="56">
        <v>0</v>
      </c>
      <c r="K361" s="56">
        <v>-137325</v>
      </c>
      <c r="L361" s="56">
        <v>-33790</v>
      </c>
      <c r="M361" s="56">
        <v>466</v>
      </c>
      <c r="N361" s="56">
        <v>148</v>
      </c>
      <c r="O361" s="56">
        <f t="shared" si="25"/>
        <v>49616</v>
      </c>
      <c r="P361" s="56">
        <v>-3019</v>
      </c>
      <c r="Q361" s="56">
        <v>-2802</v>
      </c>
      <c r="R361" s="56">
        <v>28548</v>
      </c>
      <c r="S361" s="56">
        <f t="shared" si="26"/>
        <v>72343</v>
      </c>
      <c r="T361" s="56">
        <v>25147</v>
      </c>
      <c r="U361" s="56">
        <f t="shared" si="27"/>
        <v>97490</v>
      </c>
    </row>
    <row r="362" spans="2:21" s="17" customFormat="1" outlineLevel="2" x14ac:dyDescent="0.25">
      <c r="B362" s="9">
        <v>4</v>
      </c>
      <c r="C362" s="17" t="s">
        <v>420</v>
      </c>
      <c r="D362" s="54" t="s">
        <v>1092</v>
      </c>
      <c r="E362" s="54" t="s">
        <v>1093</v>
      </c>
      <c r="F362" s="54"/>
      <c r="G362" s="55" t="s">
        <v>1094</v>
      </c>
      <c r="H362" s="56">
        <v>3551262</v>
      </c>
      <c r="I362" s="56">
        <v>10552342</v>
      </c>
      <c r="J362" s="56">
        <v>0</v>
      </c>
      <c r="K362" s="56">
        <v>-8798821</v>
      </c>
      <c r="L362" s="56">
        <v>-2165009</v>
      </c>
      <c r="M362" s="56">
        <v>29884</v>
      </c>
      <c r="N362" s="56">
        <v>9451</v>
      </c>
      <c r="O362" s="56">
        <f t="shared" si="25"/>
        <v>3179109</v>
      </c>
      <c r="P362" s="56">
        <v>-193418</v>
      </c>
      <c r="Q362" s="56">
        <v>-179551</v>
      </c>
      <c r="R362" s="56">
        <v>1829145</v>
      </c>
      <c r="S362" s="56">
        <f t="shared" si="26"/>
        <v>4635285</v>
      </c>
      <c r="T362" s="56">
        <v>930746</v>
      </c>
      <c r="U362" s="56">
        <f t="shared" si="27"/>
        <v>5566031</v>
      </c>
    </row>
    <row r="363" spans="2:21" s="17" customFormat="1" outlineLevel="2" x14ac:dyDescent="0.25">
      <c r="B363" s="9">
        <v>4</v>
      </c>
      <c r="C363" s="17" t="s">
        <v>420</v>
      </c>
      <c r="D363" s="54" t="s">
        <v>1095</v>
      </c>
      <c r="E363" s="54" t="s">
        <v>1096</v>
      </c>
      <c r="F363" s="54"/>
      <c r="G363" s="55" t="s">
        <v>1097</v>
      </c>
      <c r="H363" s="56">
        <v>548535</v>
      </c>
      <c r="I363" s="56">
        <v>1629936</v>
      </c>
      <c r="J363" s="56">
        <v>0</v>
      </c>
      <c r="K363" s="56">
        <v>-1359084</v>
      </c>
      <c r="L363" s="56">
        <v>-334412</v>
      </c>
      <c r="M363" s="56">
        <v>4616</v>
      </c>
      <c r="N363" s="56">
        <v>1461</v>
      </c>
      <c r="O363" s="56">
        <f t="shared" si="25"/>
        <v>491052</v>
      </c>
      <c r="P363" s="56">
        <v>-29876</v>
      </c>
      <c r="Q363" s="56">
        <v>-27734</v>
      </c>
      <c r="R363" s="56">
        <v>282533</v>
      </c>
      <c r="S363" s="56">
        <f t="shared" si="26"/>
        <v>715975</v>
      </c>
      <c r="T363" s="56">
        <v>217276</v>
      </c>
      <c r="U363" s="56">
        <f t="shared" si="27"/>
        <v>933251</v>
      </c>
    </row>
    <row r="364" spans="2:21" s="17" customFormat="1" outlineLevel="2" x14ac:dyDescent="0.25">
      <c r="B364" s="9">
        <v>4</v>
      </c>
      <c r="C364" s="17" t="s">
        <v>420</v>
      </c>
      <c r="D364" s="54" t="s">
        <v>1098</v>
      </c>
      <c r="E364" s="54" t="s">
        <v>1099</v>
      </c>
      <c r="F364" s="54"/>
      <c r="G364" s="55" t="s">
        <v>1100</v>
      </c>
      <c r="H364" s="56">
        <v>571023</v>
      </c>
      <c r="I364" s="56">
        <v>1696757</v>
      </c>
      <c r="J364" s="56">
        <v>0</v>
      </c>
      <c r="K364" s="56">
        <v>-1414801</v>
      </c>
      <c r="L364" s="56">
        <v>-348121</v>
      </c>
      <c r="M364" s="56">
        <v>4805</v>
      </c>
      <c r="N364" s="56">
        <v>1521</v>
      </c>
      <c r="O364" s="56">
        <f t="shared" si="25"/>
        <v>511184</v>
      </c>
      <c r="P364" s="56">
        <v>-31101</v>
      </c>
      <c r="Q364" s="56">
        <v>-28871</v>
      </c>
      <c r="R364" s="56">
        <v>294116</v>
      </c>
      <c r="S364" s="56">
        <f t="shared" si="26"/>
        <v>745328</v>
      </c>
      <c r="T364" s="56">
        <v>99754</v>
      </c>
      <c r="U364" s="56">
        <f t="shared" si="27"/>
        <v>845082</v>
      </c>
    </row>
    <row r="365" spans="2:21" s="17" customFormat="1" outlineLevel="2" x14ac:dyDescent="0.25">
      <c r="B365" s="9">
        <v>4</v>
      </c>
      <c r="C365" s="17" t="s">
        <v>420</v>
      </c>
      <c r="D365" s="54" t="s">
        <v>1101</v>
      </c>
      <c r="E365" s="54" t="s">
        <v>1102</v>
      </c>
      <c r="F365" s="54"/>
      <c r="G365" s="55" t="s">
        <v>4098</v>
      </c>
      <c r="H365" s="56">
        <v>112110</v>
      </c>
      <c r="I365" s="56">
        <v>333126</v>
      </c>
      <c r="J365" s="56">
        <v>0</v>
      </c>
      <c r="K365" s="56">
        <v>-277770</v>
      </c>
      <c r="L365" s="56">
        <v>-68347</v>
      </c>
      <c r="M365" s="56">
        <v>943</v>
      </c>
      <c r="N365" s="56">
        <v>299</v>
      </c>
      <c r="O365" s="56">
        <f t="shared" si="25"/>
        <v>100361</v>
      </c>
      <c r="P365" s="56">
        <v>-6106</v>
      </c>
      <c r="Q365" s="56">
        <v>-5668</v>
      </c>
      <c r="R365" s="56">
        <v>57744</v>
      </c>
      <c r="S365" s="56">
        <f t="shared" si="26"/>
        <v>146331</v>
      </c>
      <c r="T365" s="56">
        <v>53490</v>
      </c>
      <c r="U365" s="56">
        <f t="shared" si="27"/>
        <v>199821</v>
      </c>
    </row>
    <row r="366" spans="2:21" s="17" customFormat="1" outlineLevel="2" x14ac:dyDescent="0.25">
      <c r="B366" s="9">
        <v>4</v>
      </c>
      <c r="C366" s="17" t="s">
        <v>420</v>
      </c>
      <c r="D366" s="54" t="s">
        <v>1103</v>
      </c>
      <c r="E366" s="54" t="s">
        <v>1104</v>
      </c>
      <c r="F366" s="54"/>
      <c r="G366" s="55" t="s">
        <v>1105</v>
      </c>
      <c r="H366" s="56">
        <v>72441</v>
      </c>
      <c r="I366" s="56">
        <v>215254</v>
      </c>
      <c r="J366" s="56">
        <v>0</v>
      </c>
      <c r="K366" s="56">
        <v>-179484</v>
      </c>
      <c r="L366" s="56">
        <v>-44163</v>
      </c>
      <c r="M366" s="56">
        <v>610</v>
      </c>
      <c r="N366" s="56">
        <v>192</v>
      </c>
      <c r="O366" s="56">
        <f t="shared" si="25"/>
        <v>64850</v>
      </c>
      <c r="P366" s="56">
        <v>-3945</v>
      </c>
      <c r="Q366" s="56">
        <v>-3663</v>
      </c>
      <c r="R366" s="56">
        <v>37312</v>
      </c>
      <c r="S366" s="56">
        <f t="shared" si="26"/>
        <v>94554</v>
      </c>
      <c r="T366" s="56">
        <v>27827</v>
      </c>
      <c r="U366" s="56">
        <f t="shared" si="27"/>
        <v>122381</v>
      </c>
    </row>
    <row r="367" spans="2:21" s="17" customFormat="1" outlineLevel="2" x14ac:dyDescent="0.25">
      <c r="B367" s="9">
        <v>4</v>
      </c>
      <c r="C367" s="17" t="s">
        <v>420</v>
      </c>
      <c r="D367" s="54" t="s">
        <v>1106</v>
      </c>
      <c r="E367" s="54" t="s">
        <v>1107</v>
      </c>
      <c r="F367" s="54"/>
      <c r="G367" s="55" t="s">
        <v>1108</v>
      </c>
      <c r="H367" s="56">
        <v>130380</v>
      </c>
      <c r="I367" s="56">
        <v>387417</v>
      </c>
      <c r="J367" s="56">
        <v>0</v>
      </c>
      <c r="K367" s="56">
        <v>-323039</v>
      </c>
      <c r="L367" s="56">
        <v>-79486</v>
      </c>
      <c r="M367" s="56">
        <v>1097</v>
      </c>
      <c r="N367" s="56">
        <v>348</v>
      </c>
      <c r="O367" s="56">
        <f t="shared" si="25"/>
        <v>116717</v>
      </c>
      <c r="P367" s="56">
        <v>-7101</v>
      </c>
      <c r="Q367" s="56">
        <v>-6592</v>
      </c>
      <c r="R367" s="56">
        <v>67155</v>
      </c>
      <c r="S367" s="56">
        <f t="shared" si="26"/>
        <v>170179</v>
      </c>
      <c r="T367" s="56">
        <v>54555</v>
      </c>
      <c r="U367" s="56">
        <f t="shared" si="27"/>
        <v>224734</v>
      </c>
    </row>
    <row r="368" spans="2:21" s="17" customFormat="1" outlineLevel="2" x14ac:dyDescent="0.25">
      <c r="B368" s="9">
        <v>4</v>
      </c>
      <c r="C368" s="17" t="s">
        <v>420</v>
      </c>
      <c r="D368" s="54" t="s">
        <v>1109</v>
      </c>
      <c r="E368" s="54" t="s">
        <v>1110</v>
      </c>
      <c r="F368" s="54"/>
      <c r="G368" s="55" t="s">
        <v>1111</v>
      </c>
      <c r="H368" s="56">
        <v>27344984</v>
      </c>
      <c r="I368" s="56">
        <v>81253837</v>
      </c>
      <c r="J368" s="56">
        <v>0</v>
      </c>
      <c r="K368" s="56">
        <v>-67751590</v>
      </c>
      <c r="L368" s="56">
        <v>-16670736</v>
      </c>
      <c r="M368" s="56">
        <v>230107</v>
      </c>
      <c r="N368" s="56">
        <v>72791</v>
      </c>
      <c r="O368" s="56">
        <f t="shared" si="25"/>
        <v>24479393</v>
      </c>
      <c r="P368" s="56">
        <v>-1489337</v>
      </c>
      <c r="Q368" s="56">
        <v>-1382560</v>
      </c>
      <c r="R368" s="56">
        <v>14084552</v>
      </c>
      <c r="S368" s="56">
        <f t="shared" si="26"/>
        <v>35692048</v>
      </c>
      <c r="T368" s="56">
        <v>8831257</v>
      </c>
      <c r="U368" s="56">
        <f t="shared" si="27"/>
        <v>44523305</v>
      </c>
    </row>
    <row r="369" spans="2:21" s="17" customFormat="1" outlineLevel="2" x14ac:dyDescent="0.25">
      <c r="B369" s="9">
        <v>4</v>
      </c>
      <c r="C369" s="17" t="s">
        <v>420</v>
      </c>
      <c r="D369" s="54" t="s">
        <v>1112</v>
      </c>
      <c r="E369" s="54" t="s">
        <v>1113</v>
      </c>
      <c r="F369" s="54"/>
      <c r="G369" s="55" t="s">
        <v>1114</v>
      </c>
      <c r="H369" s="56">
        <v>98259</v>
      </c>
      <c r="I369" s="56">
        <v>291969</v>
      </c>
      <c r="J369" s="56">
        <v>0</v>
      </c>
      <c r="K369" s="56">
        <v>-243451</v>
      </c>
      <c r="L369" s="56">
        <v>-59903</v>
      </c>
      <c r="M369" s="56">
        <v>827</v>
      </c>
      <c r="N369" s="56">
        <v>261</v>
      </c>
      <c r="O369" s="56">
        <f t="shared" si="25"/>
        <v>87962</v>
      </c>
      <c r="P369" s="56">
        <v>-5352</v>
      </c>
      <c r="Q369" s="56">
        <v>-4968</v>
      </c>
      <c r="R369" s="56">
        <v>50610</v>
      </c>
      <c r="S369" s="56">
        <f t="shared" si="26"/>
        <v>128252</v>
      </c>
      <c r="T369" s="56">
        <v>39050</v>
      </c>
      <c r="U369" s="56">
        <f t="shared" si="27"/>
        <v>167302</v>
      </c>
    </row>
    <row r="370" spans="2:21" s="17" customFormat="1" outlineLevel="2" x14ac:dyDescent="0.25">
      <c r="B370" s="9">
        <v>4</v>
      </c>
      <c r="C370" s="17" t="s">
        <v>420</v>
      </c>
      <c r="D370" s="54" t="s">
        <v>1115</v>
      </c>
      <c r="E370" s="54" t="s">
        <v>1116</v>
      </c>
      <c r="F370" s="54"/>
      <c r="G370" s="55" t="s">
        <v>1117</v>
      </c>
      <c r="H370" s="56">
        <v>264995</v>
      </c>
      <c r="I370" s="56">
        <v>787415</v>
      </c>
      <c r="J370" s="56">
        <v>0</v>
      </c>
      <c r="K370" s="56">
        <v>-656567</v>
      </c>
      <c r="L370" s="56">
        <v>-161553</v>
      </c>
      <c r="M370" s="56">
        <v>2230</v>
      </c>
      <c r="N370" s="56">
        <v>705</v>
      </c>
      <c r="O370" s="56">
        <f t="shared" si="25"/>
        <v>237225</v>
      </c>
      <c r="P370" s="56">
        <v>-14433</v>
      </c>
      <c r="Q370" s="56">
        <v>-13398</v>
      </c>
      <c r="R370" s="56">
        <v>136491</v>
      </c>
      <c r="S370" s="56">
        <f t="shared" si="26"/>
        <v>345885</v>
      </c>
      <c r="T370" s="56">
        <v>84240</v>
      </c>
      <c r="U370" s="56">
        <f t="shared" si="27"/>
        <v>430125</v>
      </c>
    </row>
    <row r="371" spans="2:21" s="17" customFormat="1" outlineLevel="2" x14ac:dyDescent="0.25">
      <c r="B371" s="9">
        <v>4</v>
      </c>
      <c r="C371" s="17" t="s">
        <v>420</v>
      </c>
      <c r="D371" s="54" t="s">
        <v>1118</v>
      </c>
      <c r="E371" s="54" t="s">
        <v>1119</v>
      </c>
      <c r="F371" s="54"/>
      <c r="G371" s="55" t="s">
        <v>1120</v>
      </c>
      <c r="H371" s="56">
        <v>374662</v>
      </c>
      <c r="I371" s="56">
        <v>1113284</v>
      </c>
      <c r="J371" s="56">
        <v>0</v>
      </c>
      <c r="K371" s="56">
        <v>-928286</v>
      </c>
      <c r="L371" s="56">
        <v>-228411</v>
      </c>
      <c r="M371" s="56">
        <v>3153</v>
      </c>
      <c r="N371" s="56">
        <v>999</v>
      </c>
      <c r="O371" s="56">
        <f t="shared" si="25"/>
        <v>335401</v>
      </c>
      <c r="P371" s="56">
        <v>-20406</v>
      </c>
      <c r="Q371" s="56">
        <v>-18943</v>
      </c>
      <c r="R371" s="56">
        <v>192977</v>
      </c>
      <c r="S371" s="56">
        <f t="shared" si="26"/>
        <v>489029</v>
      </c>
      <c r="T371" s="56">
        <v>156878</v>
      </c>
      <c r="U371" s="56">
        <f t="shared" si="27"/>
        <v>645907</v>
      </c>
    </row>
    <row r="372" spans="2:21" s="17" customFormat="1" outlineLevel="2" x14ac:dyDescent="0.25">
      <c r="B372" s="9">
        <v>4</v>
      </c>
      <c r="C372" s="17" t="s">
        <v>420</v>
      </c>
      <c r="D372" s="54" t="s">
        <v>1121</v>
      </c>
      <c r="E372" s="54" t="s">
        <v>1122</v>
      </c>
      <c r="F372" s="54"/>
      <c r="G372" s="55" t="s">
        <v>1123</v>
      </c>
      <c r="H372" s="56">
        <v>1418737</v>
      </c>
      <c r="I372" s="56">
        <v>4215684</v>
      </c>
      <c r="J372" s="56">
        <v>0</v>
      </c>
      <c r="K372" s="56">
        <v>-3515148</v>
      </c>
      <c r="L372" s="56">
        <v>-864926</v>
      </c>
      <c r="M372" s="56">
        <v>11939</v>
      </c>
      <c r="N372" s="56">
        <v>3775</v>
      </c>
      <c r="O372" s="56">
        <f t="shared" si="25"/>
        <v>1270061</v>
      </c>
      <c r="P372" s="56">
        <v>-77271</v>
      </c>
      <c r="Q372" s="56">
        <v>-71731</v>
      </c>
      <c r="R372" s="56">
        <v>730747</v>
      </c>
      <c r="S372" s="56">
        <f t="shared" si="26"/>
        <v>1851806</v>
      </c>
      <c r="T372" s="56">
        <v>907545</v>
      </c>
      <c r="U372" s="56">
        <f t="shared" si="27"/>
        <v>2759351</v>
      </c>
    </row>
    <row r="373" spans="2:21" s="17" customFormat="1" outlineLevel="2" x14ac:dyDescent="0.25">
      <c r="B373" s="9">
        <v>4</v>
      </c>
      <c r="C373" s="17" t="s">
        <v>420</v>
      </c>
      <c r="D373" s="54" t="s">
        <v>1124</v>
      </c>
      <c r="E373" s="54" t="s">
        <v>1125</v>
      </c>
      <c r="F373" s="54"/>
      <c r="G373" s="55" t="s">
        <v>1126</v>
      </c>
      <c r="H373" s="56">
        <v>51059863</v>
      </c>
      <c r="I373" s="56">
        <v>151721057</v>
      </c>
      <c r="J373" s="56">
        <v>0</v>
      </c>
      <c r="K373" s="56">
        <v>-126509014</v>
      </c>
      <c r="L373" s="56">
        <v>-31128397</v>
      </c>
      <c r="M373" s="56">
        <v>429667</v>
      </c>
      <c r="N373" s="56">
        <v>135921</v>
      </c>
      <c r="O373" s="56">
        <f t="shared" si="25"/>
        <v>45709097</v>
      </c>
      <c r="P373" s="56">
        <v>-2780961</v>
      </c>
      <c r="Q373" s="56">
        <v>-2581582</v>
      </c>
      <c r="R373" s="56">
        <v>26299350</v>
      </c>
      <c r="S373" s="56">
        <f t="shared" si="26"/>
        <v>66645904</v>
      </c>
      <c r="T373" s="56">
        <v>10701833</v>
      </c>
      <c r="U373" s="56">
        <f t="shared" si="27"/>
        <v>77347737</v>
      </c>
    </row>
    <row r="374" spans="2:21" s="17" customFormat="1" outlineLevel="2" x14ac:dyDescent="0.25">
      <c r="B374" s="9">
        <v>4</v>
      </c>
      <c r="C374" s="17" t="s">
        <v>420</v>
      </c>
      <c r="D374" s="54" t="s">
        <v>1127</v>
      </c>
      <c r="E374" s="54" t="s">
        <v>1128</v>
      </c>
      <c r="F374" s="54"/>
      <c r="G374" s="55" t="s">
        <v>1129</v>
      </c>
      <c r="H374" s="56">
        <v>59575</v>
      </c>
      <c r="I374" s="56">
        <v>177022</v>
      </c>
      <c r="J374" s="56">
        <v>0</v>
      </c>
      <c r="K374" s="56">
        <v>-147606</v>
      </c>
      <c r="L374" s="56">
        <v>-36319</v>
      </c>
      <c r="M374" s="56">
        <v>501</v>
      </c>
      <c r="N374" s="56">
        <v>158</v>
      </c>
      <c r="O374" s="56">
        <f t="shared" si="25"/>
        <v>53331</v>
      </c>
      <c r="P374" s="56">
        <v>-3245</v>
      </c>
      <c r="Q374" s="56">
        <v>-3012</v>
      </c>
      <c r="R374" s="56">
        <v>30685</v>
      </c>
      <c r="S374" s="56">
        <f t="shared" si="26"/>
        <v>77759</v>
      </c>
      <c r="T374" s="56">
        <v>22643</v>
      </c>
      <c r="U374" s="56">
        <f t="shared" si="27"/>
        <v>100402</v>
      </c>
    </row>
    <row r="375" spans="2:21" s="17" customFormat="1" outlineLevel="2" x14ac:dyDescent="0.25">
      <c r="B375" s="9">
        <v>4</v>
      </c>
      <c r="C375" s="17" t="s">
        <v>420</v>
      </c>
      <c r="D375" s="54" t="s">
        <v>1130</v>
      </c>
      <c r="E375" s="54" t="s">
        <v>1131</v>
      </c>
      <c r="F375" s="54"/>
      <c r="G375" s="55" t="s">
        <v>1132</v>
      </c>
      <c r="H375" s="56">
        <v>180241</v>
      </c>
      <c r="I375" s="56">
        <v>535574</v>
      </c>
      <c r="J375" s="56">
        <v>0</v>
      </c>
      <c r="K375" s="56">
        <v>-446575</v>
      </c>
      <c r="L375" s="56">
        <v>-109883</v>
      </c>
      <c r="M375" s="56">
        <v>1517</v>
      </c>
      <c r="N375" s="56">
        <v>479</v>
      </c>
      <c r="O375" s="56">
        <f t="shared" si="25"/>
        <v>161353</v>
      </c>
      <c r="P375" s="56">
        <v>-9817</v>
      </c>
      <c r="Q375" s="56">
        <v>-9113</v>
      </c>
      <c r="R375" s="56">
        <v>92836</v>
      </c>
      <c r="S375" s="56">
        <f t="shared" si="26"/>
        <v>235259</v>
      </c>
      <c r="T375" s="56">
        <v>58861</v>
      </c>
      <c r="U375" s="56">
        <f t="shared" si="27"/>
        <v>294120</v>
      </c>
    </row>
    <row r="376" spans="2:21" s="17" customFormat="1" outlineLevel="2" x14ac:dyDescent="0.25">
      <c r="B376" s="9">
        <v>4</v>
      </c>
      <c r="C376" s="17" t="s">
        <v>420</v>
      </c>
      <c r="D376" s="54" t="s">
        <v>1133</v>
      </c>
      <c r="E376" s="54" t="s">
        <v>1134</v>
      </c>
      <c r="F376" s="54"/>
      <c r="G376" s="55" t="s">
        <v>1135</v>
      </c>
      <c r="H376" s="56">
        <v>31070</v>
      </c>
      <c r="I376" s="56">
        <v>92322</v>
      </c>
      <c r="J376" s="56">
        <v>0</v>
      </c>
      <c r="K376" s="56">
        <v>-76980</v>
      </c>
      <c r="L376" s="56">
        <v>-18942</v>
      </c>
      <c r="M376" s="56">
        <v>261</v>
      </c>
      <c r="N376" s="56">
        <v>83</v>
      </c>
      <c r="O376" s="56">
        <f t="shared" si="25"/>
        <v>27814</v>
      </c>
      <c r="P376" s="56">
        <v>-1692</v>
      </c>
      <c r="Q376" s="56">
        <v>-1571</v>
      </c>
      <c r="R376" s="56">
        <v>16003</v>
      </c>
      <c r="S376" s="56">
        <f t="shared" si="26"/>
        <v>40554</v>
      </c>
      <c r="T376" s="56">
        <v>527</v>
      </c>
      <c r="U376" s="56">
        <f t="shared" si="27"/>
        <v>41081</v>
      </c>
    </row>
    <row r="377" spans="2:21" s="17" customFormat="1" outlineLevel="2" x14ac:dyDescent="0.25">
      <c r="B377" s="9">
        <v>4</v>
      </c>
      <c r="C377" s="17" t="s">
        <v>420</v>
      </c>
      <c r="D377" s="54" t="s">
        <v>1136</v>
      </c>
      <c r="E377" s="54" t="s">
        <v>1137</v>
      </c>
      <c r="F377" s="54"/>
      <c r="G377" s="55" t="s">
        <v>1138</v>
      </c>
      <c r="H377" s="56">
        <v>101571</v>
      </c>
      <c r="I377" s="56">
        <v>301813</v>
      </c>
      <c r="J377" s="56">
        <v>0</v>
      </c>
      <c r="K377" s="56">
        <v>-251659</v>
      </c>
      <c r="L377" s="56">
        <v>-61922</v>
      </c>
      <c r="M377" s="56">
        <v>855</v>
      </c>
      <c r="N377" s="56">
        <v>269</v>
      </c>
      <c r="O377" s="56">
        <f t="shared" si="25"/>
        <v>90927</v>
      </c>
      <c r="P377" s="56">
        <v>-5532</v>
      </c>
      <c r="Q377" s="56">
        <v>-5135</v>
      </c>
      <c r="R377" s="56">
        <v>52316</v>
      </c>
      <c r="S377" s="56">
        <f t="shared" si="26"/>
        <v>132576</v>
      </c>
      <c r="T377" s="56">
        <v>35853</v>
      </c>
      <c r="U377" s="56">
        <f t="shared" si="27"/>
        <v>168429</v>
      </c>
    </row>
    <row r="378" spans="2:21" s="17" customFormat="1" outlineLevel="2" x14ac:dyDescent="0.25">
      <c r="B378" s="9">
        <v>4</v>
      </c>
      <c r="C378" s="17" t="s">
        <v>420</v>
      </c>
      <c r="D378" s="54" t="s">
        <v>1139</v>
      </c>
      <c r="E378" s="54" t="s">
        <v>1140</v>
      </c>
      <c r="F378" s="54"/>
      <c r="G378" s="55" t="s">
        <v>1138</v>
      </c>
      <c r="H378" s="56">
        <v>68672</v>
      </c>
      <c r="I378" s="56">
        <v>204054</v>
      </c>
      <c r="J378" s="56">
        <v>0</v>
      </c>
      <c r="K378" s="56">
        <v>-170146</v>
      </c>
      <c r="L378" s="56">
        <v>-41866</v>
      </c>
      <c r="M378" s="56">
        <v>578</v>
      </c>
      <c r="N378" s="56">
        <v>184</v>
      </c>
      <c r="O378" s="56">
        <f t="shared" si="25"/>
        <v>61476</v>
      </c>
      <c r="P378" s="56">
        <v>-3740</v>
      </c>
      <c r="Q378" s="56">
        <v>-3472</v>
      </c>
      <c r="R378" s="56">
        <v>35371</v>
      </c>
      <c r="S378" s="56">
        <f t="shared" si="26"/>
        <v>89635</v>
      </c>
      <c r="T378" s="56">
        <v>35191</v>
      </c>
      <c r="U378" s="56">
        <f t="shared" si="27"/>
        <v>124826</v>
      </c>
    </row>
    <row r="379" spans="2:21" s="17" customFormat="1" outlineLevel="2" x14ac:dyDescent="0.25">
      <c r="B379" s="9">
        <v>4</v>
      </c>
      <c r="C379" s="17" t="s">
        <v>420</v>
      </c>
      <c r="D379" s="54" t="s">
        <v>1141</v>
      </c>
      <c r="E379" s="54" t="s">
        <v>1142</v>
      </c>
      <c r="F379" s="54"/>
      <c r="G379" s="55" t="s">
        <v>1143</v>
      </c>
      <c r="H379" s="56">
        <v>1221049</v>
      </c>
      <c r="I379" s="56">
        <v>3628268</v>
      </c>
      <c r="J379" s="56">
        <v>0</v>
      </c>
      <c r="K379" s="56">
        <v>-3025345</v>
      </c>
      <c r="L379" s="56">
        <v>-744407</v>
      </c>
      <c r="M379" s="56">
        <v>10275</v>
      </c>
      <c r="N379" s="56">
        <v>3250</v>
      </c>
      <c r="O379" s="56">
        <f t="shared" si="25"/>
        <v>1093090</v>
      </c>
      <c r="P379" s="56">
        <v>-66504</v>
      </c>
      <c r="Q379" s="56">
        <v>-61736</v>
      </c>
      <c r="R379" s="56">
        <v>628924</v>
      </c>
      <c r="S379" s="56">
        <f t="shared" si="26"/>
        <v>1593774</v>
      </c>
      <c r="T379" s="56">
        <v>389466</v>
      </c>
      <c r="U379" s="56">
        <f t="shared" si="27"/>
        <v>1983240</v>
      </c>
    </row>
    <row r="380" spans="2:21" s="17" customFormat="1" outlineLevel="2" x14ac:dyDescent="0.25">
      <c r="B380" s="9">
        <v>4</v>
      </c>
      <c r="C380" s="17" t="s">
        <v>420</v>
      </c>
      <c r="D380" s="54" t="s">
        <v>1144</v>
      </c>
      <c r="E380" s="54" t="s">
        <v>1145</v>
      </c>
      <c r="F380" s="54"/>
      <c r="G380" s="55" t="s">
        <v>1146</v>
      </c>
      <c r="H380" s="56">
        <v>224156</v>
      </c>
      <c r="I380" s="56">
        <v>666064</v>
      </c>
      <c r="J380" s="56">
        <v>0</v>
      </c>
      <c r="K380" s="56">
        <v>-555382</v>
      </c>
      <c r="L380" s="56">
        <v>-136656</v>
      </c>
      <c r="M380" s="56">
        <v>1886</v>
      </c>
      <c r="N380" s="56">
        <v>598</v>
      </c>
      <c r="O380" s="56">
        <f t="shared" si="25"/>
        <v>200666</v>
      </c>
      <c r="P380" s="56">
        <v>-12209</v>
      </c>
      <c r="Q380" s="56">
        <v>-11333</v>
      </c>
      <c r="R380" s="56">
        <v>115456</v>
      </c>
      <c r="S380" s="56">
        <f t="shared" si="26"/>
        <v>292580</v>
      </c>
      <c r="T380" s="56">
        <v>53230</v>
      </c>
      <c r="U380" s="56">
        <f t="shared" si="27"/>
        <v>345810</v>
      </c>
    </row>
    <row r="381" spans="2:21" s="17" customFormat="1" outlineLevel="2" x14ac:dyDescent="0.25">
      <c r="B381" s="9">
        <v>4</v>
      </c>
      <c r="C381" s="17" t="s">
        <v>420</v>
      </c>
      <c r="D381" s="54" t="s">
        <v>1147</v>
      </c>
      <c r="E381" s="54" t="s">
        <v>1148</v>
      </c>
      <c r="F381" s="54"/>
      <c r="G381" s="55" t="s">
        <v>1149</v>
      </c>
      <c r="H381" s="56">
        <v>240335</v>
      </c>
      <c r="I381" s="56">
        <v>714140</v>
      </c>
      <c r="J381" s="56">
        <v>0</v>
      </c>
      <c r="K381" s="56">
        <v>-595469</v>
      </c>
      <c r="L381" s="56">
        <v>-146519</v>
      </c>
      <c r="M381" s="56">
        <v>2022</v>
      </c>
      <c r="N381" s="56">
        <v>641</v>
      </c>
      <c r="O381" s="56">
        <f t="shared" si="25"/>
        <v>215150</v>
      </c>
      <c r="P381" s="56">
        <v>-13090</v>
      </c>
      <c r="Q381" s="56">
        <v>-12151</v>
      </c>
      <c r="R381" s="56">
        <v>123789</v>
      </c>
      <c r="S381" s="56">
        <f t="shared" si="26"/>
        <v>313698</v>
      </c>
      <c r="T381" s="56">
        <v>70631</v>
      </c>
      <c r="U381" s="56">
        <f t="shared" si="27"/>
        <v>384329</v>
      </c>
    </row>
    <row r="382" spans="2:21" s="17" customFormat="1" outlineLevel="2" x14ac:dyDescent="0.25">
      <c r="B382" s="9">
        <v>4</v>
      </c>
      <c r="C382" s="17" t="s">
        <v>420</v>
      </c>
      <c r="D382" s="54" t="s">
        <v>1150</v>
      </c>
      <c r="E382" s="54" t="s">
        <v>1151</v>
      </c>
      <c r="F382" s="54"/>
      <c r="G382" s="55" t="s">
        <v>1152</v>
      </c>
      <c r="H382" s="56">
        <v>2105038</v>
      </c>
      <c r="I382" s="56">
        <v>6254984</v>
      </c>
      <c r="J382" s="56">
        <v>0</v>
      </c>
      <c r="K382" s="56">
        <v>-5215571</v>
      </c>
      <c r="L382" s="56">
        <v>-1283326</v>
      </c>
      <c r="M382" s="56">
        <v>17714</v>
      </c>
      <c r="N382" s="56">
        <v>5603</v>
      </c>
      <c r="O382" s="56">
        <f t="shared" si="25"/>
        <v>1884442</v>
      </c>
      <c r="P382" s="56">
        <v>-114650</v>
      </c>
      <c r="Q382" s="56">
        <v>-106431</v>
      </c>
      <c r="R382" s="56">
        <v>1084240</v>
      </c>
      <c r="S382" s="56">
        <f t="shared" si="26"/>
        <v>2747601</v>
      </c>
      <c r="T382" s="56">
        <v>625650</v>
      </c>
      <c r="U382" s="56">
        <f t="shared" si="27"/>
        <v>3373251</v>
      </c>
    </row>
    <row r="383" spans="2:21" s="17" customFormat="1" outlineLevel="2" x14ac:dyDescent="0.25">
      <c r="B383" s="9">
        <v>4</v>
      </c>
      <c r="C383" s="17" t="s">
        <v>420</v>
      </c>
      <c r="D383" s="54" t="s">
        <v>1153</v>
      </c>
      <c r="E383" s="54" t="s">
        <v>1154</v>
      </c>
      <c r="F383" s="54"/>
      <c r="G383" s="55" t="s">
        <v>1155</v>
      </c>
      <c r="H383" s="56">
        <v>696700</v>
      </c>
      <c r="I383" s="56">
        <v>2070200</v>
      </c>
      <c r="J383" s="56">
        <v>0</v>
      </c>
      <c r="K383" s="56">
        <v>-1726187</v>
      </c>
      <c r="L383" s="56">
        <v>-424740</v>
      </c>
      <c r="M383" s="56">
        <v>5863</v>
      </c>
      <c r="N383" s="56">
        <v>1854</v>
      </c>
      <c r="O383" s="56">
        <f t="shared" si="25"/>
        <v>623690</v>
      </c>
      <c r="P383" s="56">
        <v>-37946</v>
      </c>
      <c r="Q383" s="56">
        <v>-35225</v>
      </c>
      <c r="R383" s="56">
        <v>358849</v>
      </c>
      <c r="S383" s="56">
        <f t="shared" si="26"/>
        <v>909368</v>
      </c>
      <c r="T383" s="56">
        <v>224141</v>
      </c>
      <c r="U383" s="56">
        <f t="shared" si="27"/>
        <v>1133509</v>
      </c>
    </row>
    <row r="384" spans="2:21" s="17" customFormat="1" outlineLevel="2" x14ac:dyDescent="0.25">
      <c r="B384" s="9">
        <v>4</v>
      </c>
      <c r="C384" s="17" t="s">
        <v>420</v>
      </c>
      <c r="D384" s="54" t="s">
        <v>1156</v>
      </c>
      <c r="E384" s="54" t="s">
        <v>1157</v>
      </c>
      <c r="F384" s="54"/>
      <c r="G384" s="55" t="s">
        <v>1158</v>
      </c>
      <c r="H384" s="56">
        <v>2941348</v>
      </c>
      <c r="I384" s="56">
        <v>8740023</v>
      </c>
      <c r="J384" s="56">
        <v>0</v>
      </c>
      <c r="K384" s="56">
        <v>-7287661</v>
      </c>
      <c r="L384" s="56">
        <v>-1793178</v>
      </c>
      <c r="M384" s="56">
        <v>24751</v>
      </c>
      <c r="N384" s="56">
        <v>7831</v>
      </c>
      <c r="O384" s="56">
        <f t="shared" si="25"/>
        <v>2633114</v>
      </c>
      <c r="P384" s="56">
        <v>-160200</v>
      </c>
      <c r="Q384" s="56">
        <v>-148714</v>
      </c>
      <c r="R384" s="56">
        <v>1514997</v>
      </c>
      <c r="S384" s="56">
        <f t="shared" si="26"/>
        <v>3839197</v>
      </c>
      <c r="T384" s="56">
        <v>697934</v>
      </c>
      <c r="U384" s="56">
        <f t="shared" si="27"/>
        <v>4537131</v>
      </c>
    </row>
    <row r="385" spans="2:21" s="17" customFormat="1" outlineLevel="2" x14ac:dyDescent="0.25">
      <c r="B385" s="9">
        <v>4</v>
      </c>
      <c r="C385" s="17" t="s">
        <v>420</v>
      </c>
      <c r="D385" s="54" t="s">
        <v>1159</v>
      </c>
      <c r="E385" s="54" t="s">
        <v>1160</v>
      </c>
      <c r="F385" s="54"/>
      <c r="G385" s="55" t="s">
        <v>1161</v>
      </c>
      <c r="H385" s="56">
        <v>3115166</v>
      </c>
      <c r="I385" s="56">
        <v>9256512</v>
      </c>
      <c r="J385" s="56">
        <v>0</v>
      </c>
      <c r="K385" s="56">
        <v>-7718323</v>
      </c>
      <c r="L385" s="56">
        <v>-1899146</v>
      </c>
      <c r="M385" s="56">
        <v>26214</v>
      </c>
      <c r="N385" s="56">
        <v>8294</v>
      </c>
      <c r="O385" s="56">
        <f t="shared" si="25"/>
        <v>2788717</v>
      </c>
      <c r="P385" s="56">
        <v>-169667</v>
      </c>
      <c r="Q385" s="56">
        <v>-157503</v>
      </c>
      <c r="R385" s="56">
        <v>1604525</v>
      </c>
      <c r="S385" s="56">
        <f t="shared" si="26"/>
        <v>4066072</v>
      </c>
      <c r="T385" s="56">
        <v>868662</v>
      </c>
      <c r="U385" s="56">
        <f t="shared" si="27"/>
        <v>4934734</v>
      </c>
    </row>
    <row r="386" spans="2:21" s="17" customFormat="1" outlineLevel="2" x14ac:dyDescent="0.25">
      <c r="B386" s="9">
        <v>4</v>
      </c>
      <c r="C386" s="17" t="s">
        <v>420</v>
      </c>
      <c r="D386" s="54" t="s">
        <v>1162</v>
      </c>
      <c r="E386" s="54" t="s">
        <v>1163</v>
      </c>
      <c r="F386" s="54"/>
      <c r="G386" s="55" t="s">
        <v>1164</v>
      </c>
      <c r="H386" s="56">
        <v>30457</v>
      </c>
      <c r="I386" s="56">
        <v>90501</v>
      </c>
      <c r="J386" s="56">
        <v>0</v>
      </c>
      <c r="K386" s="56">
        <v>-75462</v>
      </c>
      <c r="L386" s="56">
        <v>-18568</v>
      </c>
      <c r="M386" s="56">
        <v>256</v>
      </c>
      <c r="N386" s="56">
        <v>82</v>
      </c>
      <c r="O386" s="56">
        <f t="shared" si="25"/>
        <v>27266</v>
      </c>
      <c r="P386" s="56">
        <v>-1659</v>
      </c>
      <c r="Q386" s="56">
        <v>-1540</v>
      </c>
      <c r="R386" s="56">
        <v>15687</v>
      </c>
      <c r="S386" s="56">
        <f t="shared" si="26"/>
        <v>39754</v>
      </c>
      <c r="T386" s="56">
        <v>3023</v>
      </c>
      <c r="U386" s="56">
        <f t="shared" si="27"/>
        <v>42777</v>
      </c>
    </row>
    <row r="387" spans="2:21" s="17" customFormat="1" outlineLevel="2" x14ac:dyDescent="0.25">
      <c r="B387" s="9">
        <v>4</v>
      </c>
      <c r="C387" s="17" t="s">
        <v>420</v>
      </c>
      <c r="D387" s="54" t="s">
        <v>1165</v>
      </c>
      <c r="E387" s="54" t="s">
        <v>1166</v>
      </c>
      <c r="F387" s="54"/>
      <c r="G387" s="55" t="s">
        <v>1167</v>
      </c>
      <c r="H387" s="56">
        <v>1086861</v>
      </c>
      <c r="I387" s="56">
        <v>3229538</v>
      </c>
      <c r="J387" s="56">
        <v>0</v>
      </c>
      <c r="K387" s="56">
        <v>-2692874</v>
      </c>
      <c r="L387" s="56">
        <v>-662600</v>
      </c>
      <c r="M387" s="56">
        <v>9146</v>
      </c>
      <c r="N387" s="56">
        <v>2895</v>
      </c>
      <c r="O387" s="56">
        <f t="shared" si="25"/>
        <v>972966</v>
      </c>
      <c r="P387" s="56">
        <v>-59196</v>
      </c>
      <c r="Q387" s="56">
        <v>-54952</v>
      </c>
      <c r="R387" s="56">
        <v>559809</v>
      </c>
      <c r="S387" s="56">
        <f t="shared" si="26"/>
        <v>1418627</v>
      </c>
      <c r="T387" s="56">
        <v>421637</v>
      </c>
      <c r="U387" s="56">
        <f t="shared" si="27"/>
        <v>1840264</v>
      </c>
    </row>
    <row r="388" spans="2:21" s="17" customFormat="1" outlineLevel="2" x14ac:dyDescent="0.25">
      <c r="B388" s="9">
        <v>4</v>
      </c>
      <c r="C388" s="17" t="s">
        <v>420</v>
      </c>
      <c r="D388" s="54" t="s">
        <v>1168</v>
      </c>
      <c r="E388" s="54" t="s">
        <v>1169</v>
      </c>
      <c r="F388" s="54"/>
      <c r="G388" s="55" t="s">
        <v>1170</v>
      </c>
      <c r="H388" s="56">
        <v>7149003</v>
      </c>
      <c r="I388" s="56">
        <v>21242797</v>
      </c>
      <c r="J388" s="56">
        <v>0</v>
      </c>
      <c r="K388" s="56">
        <v>-17712804</v>
      </c>
      <c r="L388" s="56">
        <v>-4358355</v>
      </c>
      <c r="M388" s="56">
        <v>60159</v>
      </c>
      <c r="N388" s="56">
        <v>19030</v>
      </c>
      <c r="O388" s="56">
        <f t="shared" si="25"/>
        <v>6399830</v>
      </c>
      <c r="P388" s="56">
        <v>-389368</v>
      </c>
      <c r="Q388" s="56">
        <v>-361453</v>
      </c>
      <c r="R388" s="56">
        <v>3682229</v>
      </c>
      <c r="S388" s="56">
        <f t="shared" si="26"/>
        <v>9331238</v>
      </c>
      <c r="T388" s="56">
        <v>2089912</v>
      </c>
      <c r="U388" s="56">
        <f t="shared" si="27"/>
        <v>11421150</v>
      </c>
    </row>
    <row r="389" spans="2:21" s="17" customFormat="1" outlineLevel="2" x14ac:dyDescent="0.25">
      <c r="B389" s="9">
        <v>4</v>
      </c>
      <c r="C389" s="17" t="s">
        <v>420</v>
      </c>
      <c r="D389" s="54" t="s">
        <v>1171</v>
      </c>
      <c r="E389" s="54" t="s">
        <v>1172</v>
      </c>
      <c r="F389" s="54"/>
      <c r="G389" s="55" t="s">
        <v>1173</v>
      </c>
      <c r="H389" s="56">
        <v>328005</v>
      </c>
      <c r="I389" s="56">
        <v>974645</v>
      </c>
      <c r="J389" s="56">
        <v>0</v>
      </c>
      <c r="K389" s="56">
        <v>-812684</v>
      </c>
      <c r="L389" s="56">
        <v>-199966</v>
      </c>
      <c r="M389" s="56">
        <v>2760</v>
      </c>
      <c r="N389" s="56">
        <v>872</v>
      </c>
      <c r="O389" s="56">
        <f t="shared" si="25"/>
        <v>293632</v>
      </c>
      <c r="P389" s="56">
        <v>-17865</v>
      </c>
      <c r="Q389" s="56">
        <v>-16584</v>
      </c>
      <c r="R389" s="56">
        <v>168945</v>
      </c>
      <c r="S389" s="56">
        <f t="shared" si="26"/>
        <v>428128</v>
      </c>
      <c r="T389" s="56">
        <v>78372</v>
      </c>
      <c r="U389" s="56">
        <f t="shared" si="27"/>
        <v>506500</v>
      </c>
    </row>
    <row r="390" spans="2:21" s="17" customFormat="1" outlineLevel="2" x14ac:dyDescent="0.25">
      <c r="B390" s="9">
        <v>4</v>
      </c>
      <c r="C390" s="17" t="s">
        <v>420</v>
      </c>
      <c r="D390" s="54" t="s">
        <v>1174</v>
      </c>
      <c r="E390" s="54" t="s">
        <v>1175</v>
      </c>
      <c r="F390" s="54"/>
      <c r="G390" s="55" t="s">
        <v>1176</v>
      </c>
      <c r="H390" s="56">
        <v>188142</v>
      </c>
      <c r="I390" s="56">
        <v>559053</v>
      </c>
      <c r="J390" s="56">
        <v>0</v>
      </c>
      <c r="K390" s="56">
        <v>-466153</v>
      </c>
      <c r="L390" s="56">
        <v>-114700</v>
      </c>
      <c r="M390" s="56">
        <v>1583</v>
      </c>
      <c r="N390" s="56">
        <v>501</v>
      </c>
      <c r="O390" s="56">
        <f t="shared" si="25"/>
        <v>168426</v>
      </c>
      <c r="P390" s="56">
        <v>-10247</v>
      </c>
      <c r="Q390" s="56">
        <v>-9512</v>
      </c>
      <c r="R390" s="56">
        <v>96906</v>
      </c>
      <c r="S390" s="56">
        <f t="shared" si="26"/>
        <v>245573</v>
      </c>
      <c r="T390" s="56">
        <v>63013</v>
      </c>
      <c r="U390" s="56">
        <f t="shared" si="27"/>
        <v>308586</v>
      </c>
    </row>
    <row r="391" spans="2:21" s="17" customFormat="1" outlineLevel="2" x14ac:dyDescent="0.25">
      <c r="B391" s="9">
        <v>4</v>
      </c>
      <c r="C391" s="17" t="s">
        <v>420</v>
      </c>
      <c r="D391" s="54" t="s">
        <v>1177</v>
      </c>
      <c r="E391" s="54" t="s">
        <v>1178</v>
      </c>
      <c r="F391" s="54"/>
      <c r="G391" s="55" t="s">
        <v>1179</v>
      </c>
      <c r="H391" s="56">
        <v>45191</v>
      </c>
      <c r="I391" s="56">
        <v>134283</v>
      </c>
      <c r="J391" s="56">
        <v>0</v>
      </c>
      <c r="K391" s="56">
        <v>-111968</v>
      </c>
      <c r="L391" s="56">
        <v>-27551</v>
      </c>
      <c r="M391" s="56">
        <v>380</v>
      </c>
      <c r="N391" s="56">
        <v>119</v>
      </c>
      <c r="O391" s="56">
        <f t="shared" si="25"/>
        <v>40454</v>
      </c>
      <c r="P391" s="56">
        <v>-2461</v>
      </c>
      <c r="Q391" s="56">
        <v>-2285</v>
      </c>
      <c r="R391" s="56">
        <v>23277</v>
      </c>
      <c r="S391" s="56">
        <f t="shared" si="26"/>
        <v>58985</v>
      </c>
      <c r="T391" s="56">
        <v>17064</v>
      </c>
      <c r="U391" s="56">
        <f t="shared" si="27"/>
        <v>76049</v>
      </c>
    </row>
    <row r="392" spans="2:21" s="17" customFormat="1" outlineLevel="2" x14ac:dyDescent="0.25">
      <c r="B392" s="9">
        <v>4</v>
      </c>
      <c r="C392" s="17" t="s">
        <v>420</v>
      </c>
      <c r="D392" s="54" t="s">
        <v>1180</v>
      </c>
      <c r="E392" s="54" t="s">
        <v>1181</v>
      </c>
      <c r="F392" s="54"/>
      <c r="G392" s="55" t="s">
        <v>1182</v>
      </c>
      <c r="H392" s="56">
        <v>493549</v>
      </c>
      <c r="I392" s="56">
        <v>1466550</v>
      </c>
      <c r="J392" s="56">
        <v>0</v>
      </c>
      <c r="K392" s="56">
        <v>-1222848</v>
      </c>
      <c r="L392" s="56">
        <v>-300890</v>
      </c>
      <c r="M392" s="56">
        <v>4153</v>
      </c>
      <c r="N392" s="56">
        <v>1314</v>
      </c>
      <c r="O392" s="56">
        <f t="shared" si="25"/>
        <v>441828</v>
      </c>
      <c r="P392" s="56">
        <v>-26881</v>
      </c>
      <c r="Q392" s="56">
        <v>-24954</v>
      </c>
      <c r="R392" s="56">
        <v>254212</v>
      </c>
      <c r="S392" s="56">
        <f t="shared" si="26"/>
        <v>644205</v>
      </c>
      <c r="T392" s="56">
        <v>156978</v>
      </c>
      <c r="U392" s="56">
        <f t="shared" si="27"/>
        <v>801183</v>
      </c>
    </row>
    <row r="393" spans="2:21" s="17" customFormat="1" outlineLevel="2" x14ac:dyDescent="0.25">
      <c r="B393" s="9">
        <v>4</v>
      </c>
      <c r="C393" s="17" t="s">
        <v>420</v>
      </c>
      <c r="D393" s="54" t="s">
        <v>1183</v>
      </c>
      <c r="E393" s="54" t="s">
        <v>1184</v>
      </c>
      <c r="F393" s="54"/>
      <c r="G393" s="55" t="s">
        <v>1185</v>
      </c>
      <c r="H393" s="56">
        <v>33225</v>
      </c>
      <c r="I393" s="56">
        <v>98725</v>
      </c>
      <c r="J393" s="56">
        <v>0</v>
      </c>
      <c r="K393" s="56">
        <v>-82320</v>
      </c>
      <c r="L393" s="56">
        <v>-20255</v>
      </c>
      <c r="M393" s="56">
        <v>280</v>
      </c>
      <c r="N393" s="56">
        <v>90</v>
      </c>
      <c r="O393" s="56">
        <f t="shared" ref="O393:O456" si="28">SUM(H393:N393)</f>
        <v>29745</v>
      </c>
      <c r="P393" s="56">
        <v>-1810</v>
      </c>
      <c r="Q393" s="56">
        <v>-1680</v>
      </c>
      <c r="R393" s="56">
        <v>17113</v>
      </c>
      <c r="S393" s="56">
        <f t="shared" ref="S393:S456" si="29">SUM(O393:R393)</f>
        <v>43368</v>
      </c>
      <c r="T393" s="56">
        <v>18009</v>
      </c>
      <c r="U393" s="56">
        <f t="shared" ref="U393:U456" si="30">SUM(S393:T393)</f>
        <v>61377</v>
      </c>
    </row>
    <row r="394" spans="2:21" s="17" customFormat="1" outlineLevel="2" x14ac:dyDescent="0.25">
      <c r="B394" s="9">
        <v>4</v>
      </c>
      <c r="C394" s="17" t="s">
        <v>420</v>
      </c>
      <c r="D394" s="54" t="s">
        <v>1186</v>
      </c>
      <c r="E394" s="54" t="s">
        <v>1187</v>
      </c>
      <c r="F394" s="54"/>
      <c r="G394" s="55" t="s">
        <v>1188</v>
      </c>
      <c r="H394" s="56">
        <v>162219</v>
      </c>
      <c r="I394" s="56">
        <v>482024</v>
      </c>
      <c r="J394" s="56">
        <v>0</v>
      </c>
      <c r="K394" s="56">
        <v>-401924</v>
      </c>
      <c r="L394" s="56">
        <v>-98896</v>
      </c>
      <c r="M394" s="56">
        <v>1365</v>
      </c>
      <c r="N394" s="56">
        <v>431</v>
      </c>
      <c r="O394" s="56">
        <f t="shared" si="28"/>
        <v>145219</v>
      </c>
      <c r="P394" s="56">
        <v>-8835</v>
      </c>
      <c r="Q394" s="56">
        <v>-8202</v>
      </c>
      <c r="R394" s="56">
        <v>83554</v>
      </c>
      <c r="S394" s="56">
        <f t="shared" si="29"/>
        <v>211736</v>
      </c>
      <c r="T394" s="56">
        <v>43822</v>
      </c>
      <c r="U394" s="56">
        <f t="shared" si="30"/>
        <v>255558</v>
      </c>
    </row>
    <row r="395" spans="2:21" s="17" customFormat="1" outlineLevel="2" x14ac:dyDescent="0.25">
      <c r="B395" s="9">
        <v>4</v>
      </c>
      <c r="C395" s="17" t="s">
        <v>420</v>
      </c>
      <c r="D395" s="54" t="s">
        <v>1189</v>
      </c>
      <c r="E395" s="54" t="s">
        <v>1190</v>
      </c>
      <c r="F395" s="54"/>
      <c r="G395" s="55" t="s">
        <v>1191</v>
      </c>
      <c r="H395" s="56">
        <v>494872</v>
      </c>
      <c r="I395" s="56">
        <v>1470480</v>
      </c>
      <c r="J395" s="56">
        <v>0</v>
      </c>
      <c r="K395" s="56">
        <v>-1226125</v>
      </c>
      <c r="L395" s="56">
        <v>-301696</v>
      </c>
      <c r="M395" s="56">
        <v>4164</v>
      </c>
      <c r="N395" s="56">
        <v>1318</v>
      </c>
      <c r="O395" s="56">
        <f t="shared" si="28"/>
        <v>443013</v>
      </c>
      <c r="P395" s="56">
        <v>-26953</v>
      </c>
      <c r="Q395" s="56">
        <v>-25021</v>
      </c>
      <c r="R395" s="56">
        <v>254893</v>
      </c>
      <c r="S395" s="56">
        <f t="shared" si="29"/>
        <v>645932</v>
      </c>
      <c r="T395" s="56">
        <v>167150</v>
      </c>
      <c r="U395" s="56">
        <f t="shared" si="30"/>
        <v>813082</v>
      </c>
    </row>
    <row r="396" spans="2:21" s="17" customFormat="1" outlineLevel="2" x14ac:dyDescent="0.25">
      <c r="B396" s="9">
        <v>4</v>
      </c>
      <c r="C396" s="17" t="s">
        <v>420</v>
      </c>
      <c r="D396" s="54" t="s">
        <v>1192</v>
      </c>
      <c r="E396" s="54" t="s">
        <v>1193</v>
      </c>
      <c r="F396" s="54"/>
      <c r="G396" s="55" t="s">
        <v>1194</v>
      </c>
      <c r="H396" s="56">
        <v>2468444</v>
      </c>
      <c r="I396" s="56">
        <v>7334820</v>
      </c>
      <c r="J396" s="56">
        <v>0</v>
      </c>
      <c r="K396" s="56">
        <v>-6115966</v>
      </c>
      <c r="L396" s="56">
        <v>-1504875</v>
      </c>
      <c r="M396" s="56">
        <v>20772</v>
      </c>
      <c r="N396" s="56">
        <v>6569</v>
      </c>
      <c r="O396" s="56">
        <f t="shared" si="28"/>
        <v>2209764</v>
      </c>
      <c r="P396" s="56">
        <v>-134443</v>
      </c>
      <c r="Q396" s="56">
        <v>-124804</v>
      </c>
      <c r="R396" s="56">
        <v>1271419</v>
      </c>
      <c r="S396" s="56">
        <f t="shared" si="29"/>
        <v>3221936</v>
      </c>
      <c r="T396" s="56">
        <v>767913</v>
      </c>
      <c r="U396" s="56">
        <f t="shared" si="30"/>
        <v>3989849</v>
      </c>
    </row>
    <row r="397" spans="2:21" s="17" customFormat="1" outlineLevel="2" x14ac:dyDescent="0.25">
      <c r="B397" s="9">
        <v>4</v>
      </c>
      <c r="C397" s="17" t="s">
        <v>420</v>
      </c>
      <c r="D397" s="54" t="s">
        <v>1195</v>
      </c>
      <c r="E397" s="54" t="s">
        <v>1196</v>
      </c>
      <c r="F397" s="54"/>
      <c r="G397" s="55" t="s">
        <v>1197</v>
      </c>
      <c r="H397" s="56">
        <v>282712</v>
      </c>
      <c r="I397" s="56">
        <v>840061</v>
      </c>
      <c r="J397" s="56">
        <v>0</v>
      </c>
      <c r="K397" s="56">
        <v>-700465</v>
      </c>
      <c r="L397" s="56">
        <v>-172354</v>
      </c>
      <c r="M397" s="56">
        <v>2379</v>
      </c>
      <c r="N397" s="56">
        <v>752</v>
      </c>
      <c r="O397" s="56">
        <f t="shared" si="28"/>
        <v>253085</v>
      </c>
      <c r="P397" s="56">
        <v>-15398</v>
      </c>
      <c r="Q397" s="56">
        <v>-14294</v>
      </c>
      <c r="R397" s="56">
        <v>145616</v>
      </c>
      <c r="S397" s="56">
        <f t="shared" si="29"/>
        <v>369009</v>
      </c>
      <c r="T397" s="56">
        <v>70277</v>
      </c>
      <c r="U397" s="56">
        <f t="shared" si="30"/>
        <v>439286</v>
      </c>
    </row>
    <row r="398" spans="2:21" s="17" customFormat="1" outlineLevel="2" x14ac:dyDescent="0.25">
      <c r="B398" s="9">
        <v>4</v>
      </c>
      <c r="C398" s="17" t="s">
        <v>420</v>
      </c>
      <c r="D398" s="54" t="s">
        <v>1198</v>
      </c>
      <c r="E398" s="54" t="s">
        <v>1199</v>
      </c>
      <c r="F398" s="54"/>
      <c r="G398" s="55" t="s">
        <v>1200</v>
      </c>
      <c r="H398" s="56">
        <v>44933</v>
      </c>
      <c r="I398" s="56">
        <v>133517</v>
      </c>
      <c r="J398" s="56">
        <v>0</v>
      </c>
      <c r="K398" s="56">
        <v>-111330</v>
      </c>
      <c r="L398" s="56">
        <v>-27393</v>
      </c>
      <c r="M398" s="56">
        <v>378</v>
      </c>
      <c r="N398" s="56">
        <v>119</v>
      </c>
      <c r="O398" s="56">
        <f t="shared" si="28"/>
        <v>40224</v>
      </c>
      <c r="P398" s="56">
        <v>-2447</v>
      </c>
      <c r="Q398" s="56">
        <v>-2272</v>
      </c>
      <c r="R398" s="56">
        <v>23144</v>
      </c>
      <c r="S398" s="56">
        <f t="shared" si="29"/>
        <v>58649</v>
      </c>
      <c r="T398" s="56">
        <v>16967</v>
      </c>
      <c r="U398" s="56">
        <f t="shared" si="30"/>
        <v>75616</v>
      </c>
    </row>
    <row r="399" spans="2:21" s="17" customFormat="1" outlineLevel="2" x14ac:dyDescent="0.25">
      <c r="B399" s="9">
        <v>4</v>
      </c>
      <c r="C399" s="17" t="s">
        <v>420</v>
      </c>
      <c r="D399" s="54" t="s">
        <v>1201</v>
      </c>
      <c r="E399" s="54" t="s">
        <v>1202</v>
      </c>
      <c r="F399" s="54"/>
      <c r="G399" s="55" t="s">
        <v>1203</v>
      </c>
      <c r="H399" s="56">
        <v>322744</v>
      </c>
      <c r="I399" s="56">
        <v>959013</v>
      </c>
      <c r="J399" s="56">
        <v>0</v>
      </c>
      <c r="K399" s="56">
        <v>-799650</v>
      </c>
      <c r="L399" s="56">
        <v>-196759</v>
      </c>
      <c r="M399" s="56">
        <v>2716</v>
      </c>
      <c r="N399" s="56">
        <v>859</v>
      </c>
      <c r="O399" s="56">
        <f t="shared" si="28"/>
        <v>288923</v>
      </c>
      <c r="P399" s="56">
        <v>-17578</v>
      </c>
      <c r="Q399" s="56">
        <v>-16318</v>
      </c>
      <c r="R399" s="56">
        <v>166235</v>
      </c>
      <c r="S399" s="56">
        <f t="shared" si="29"/>
        <v>421262</v>
      </c>
      <c r="T399" s="56">
        <v>123193</v>
      </c>
      <c r="U399" s="56">
        <f t="shared" si="30"/>
        <v>544455</v>
      </c>
    </row>
    <row r="400" spans="2:21" s="17" customFormat="1" outlineLevel="2" x14ac:dyDescent="0.25">
      <c r="B400" s="9">
        <v>4</v>
      </c>
      <c r="C400" s="17" t="s">
        <v>420</v>
      </c>
      <c r="D400" s="54" t="s">
        <v>1204</v>
      </c>
      <c r="E400" s="54" t="s">
        <v>1205</v>
      </c>
      <c r="F400" s="54"/>
      <c r="G400" s="55" t="s">
        <v>1206</v>
      </c>
      <c r="H400" s="56">
        <v>6376</v>
      </c>
      <c r="I400" s="56">
        <v>18946</v>
      </c>
      <c r="J400" s="56">
        <v>0</v>
      </c>
      <c r="K400" s="56">
        <v>-15798</v>
      </c>
      <c r="L400" s="56">
        <v>-3887</v>
      </c>
      <c r="M400" s="56">
        <v>54</v>
      </c>
      <c r="N400" s="56">
        <v>16</v>
      </c>
      <c r="O400" s="56">
        <f t="shared" si="28"/>
        <v>5707</v>
      </c>
      <c r="P400" s="56">
        <v>-347</v>
      </c>
      <c r="Q400" s="56">
        <v>-322</v>
      </c>
      <c r="R400" s="56">
        <v>3284</v>
      </c>
      <c r="S400" s="56">
        <f t="shared" si="29"/>
        <v>8322</v>
      </c>
      <c r="T400" s="56">
        <v>3370</v>
      </c>
      <c r="U400" s="56">
        <f t="shared" si="30"/>
        <v>11692</v>
      </c>
    </row>
    <row r="401" spans="2:21" s="17" customFormat="1" outlineLevel="2" x14ac:dyDescent="0.25">
      <c r="B401" s="9">
        <v>4</v>
      </c>
      <c r="C401" s="17" t="s">
        <v>420</v>
      </c>
      <c r="D401" s="54" t="s">
        <v>1207</v>
      </c>
      <c r="E401" s="54" t="s">
        <v>1208</v>
      </c>
      <c r="F401" s="54"/>
      <c r="G401" s="55" t="s">
        <v>1209</v>
      </c>
      <c r="H401" s="56">
        <v>57889</v>
      </c>
      <c r="I401" s="56">
        <v>172012</v>
      </c>
      <c r="J401" s="56">
        <v>0</v>
      </c>
      <c r="K401" s="56">
        <v>-143428</v>
      </c>
      <c r="L401" s="56">
        <v>-35292</v>
      </c>
      <c r="M401" s="56">
        <v>487</v>
      </c>
      <c r="N401" s="56">
        <v>154</v>
      </c>
      <c r="O401" s="56">
        <f t="shared" si="28"/>
        <v>51822</v>
      </c>
      <c r="P401" s="56">
        <v>-3153</v>
      </c>
      <c r="Q401" s="56">
        <v>-2927</v>
      </c>
      <c r="R401" s="56">
        <v>29817</v>
      </c>
      <c r="S401" s="56">
        <f t="shared" si="29"/>
        <v>75559</v>
      </c>
      <c r="T401" s="56">
        <v>29646</v>
      </c>
      <c r="U401" s="56">
        <f t="shared" si="30"/>
        <v>105205</v>
      </c>
    </row>
    <row r="402" spans="2:21" s="17" customFormat="1" outlineLevel="2" x14ac:dyDescent="0.25">
      <c r="B402" s="9">
        <v>4</v>
      </c>
      <c r="C402" s="17" t="s">
        <v>420</v>
      </c>
      <c r="D402" s="54" t="s">
        <v>1210</v>
      </c>
      <c r="E402" s="54" t="s">
        <v>1211</v>
      </c>
      <c r="F402" s="54"/>
      <c r="G402" s="55" t="s">
        <v>1212</v>
      </c>
      <c r="H402" s="56">
        <v>4327510</v>
      </c>
      <c r="I402" s="56">
        <v>12858915</v>
      </c>
      <c r="J402" s="56">
        <v>0</v>
      </c>
      <c r="K402" s="56">
        <v>-10722102</v>
      </c>
      <c r="L402" s="56">
        <v>-2638246</v>
      </c>
      <c r="M402" s="56">
        <v>36416</v>
      </c>
      <c r="N402" s="56">
        <v>11522</v>
      </c>
      <c r="O402" s="56">
        <f t="shared" si="28"/>
        <v>3874015</v>
      </c>
      <c r="P402" s="56">
        <v>-235697</v>
      </c>
      <c r="Q402" s="56">
        <v>-218799</v>
      </c>
      <c r="R402" s="56">
        <v>2228966</v>
      </c>
      <c r="S402" s="56">
        <f t="shared" si="29"/>
        <v>5648485</v>
      </c>
      <c r="T402" s="56">
        <v>1164659</v>
      </c>
      <c r="U402" s="56">
        <f t="shared" si="30"/>
        <v>6813144</v>
      </c>
    </row>
    <row r="403" spans="2:21" s="17" customFormat="1" outlineLevel="2" x14ac:dyDescent="0.25">
      <c r="B403" s="9">
        <v>4</v>
      </c>
      <c r="C403" s="17" t="s">
        <v>420</v>
      </c>
      <c r="D403" s="54" t="s">
        <v>1213</v>
      </c>
      <c r="E403" s="54" t="s">
        <v>1214</v>
      </c>
      <c r="F403" s="54"/>
      <c r="G403" s="55" t="s">
        <v>1215</v>
      </c>
      <c r="H403" s="56">
        <v>5062</v>
      </c>
      <c r="I403" s="56">
        <v>15042</v>
      </c>
      <c r="J403" s="56">
        <v>0</v>
      </c>
      <c r="K403" s="56">
        <v>-12542</v>
      </c>
      <c r="L403" s="56">
        <v>-3086</v>
      </c>
      <c r="M403" s="56">
        <v>43</v>
      </c>
      <c r="N403" s="56">
        <v>13</v>
      </c>
      <c r="O403" s="56">
        <f t="shared" si="28"/>
        <v>4532</v>
      </c>
      <c r="P403" s="56">
        <v>-276</v>
      </c>
      <c r="Q403" s="56">
        <v>-256</v>
      </c>
      <c r="R403" s="56">
        <v>2607</v>
      </c>
      <c r="S403" s="56">
        <f t="shared" si="29"/>
        <v>6607</v>
      </c>
      <c r="T403" s="56">
        <v>1699</v>
      </c>
      <c r="U403" s="56">
        <f t="shared" si="30"/>
        <v>8306</v>
      </c>
    </row>
    <row r="404" spans="2:21" s="17" customFormat="1" outlineLevel="2" x14ac:dyDescent="0.25">
      <c r="B404" s="9">
        <v>4</v>
      </c>
      <c r="C404" s="17" t="s">
        <v>420</v>
      </c>
      <c r="D404" s="54" t="s">
        <v>1216</v>
      </c>
      <c r="E404" s="54" t="s">
        <v>1217</v>
      </c>
      <c r="F404" s="54"/>
      <c r="G404" s="55" t="s">
        <v>1218</v>
      </c>
      <c r="H404" s="56">
        <v>88874</v>
      </c>
      <c r="I404" s="56">
        <v>264083</v>
      </c>
      <c r="J404" s="56">
        <v>0</v>
      </c>
      <c r="K404" s="56">
        <v>-220199</v>
      </c>
      <c r="L404" s="56">
        <v>-54182</v>
      </c>
      <c r="M404" s="56">
        <v>748</v>
      </c>
      <c r="N404" s="56">
        <v>236</v>
      </c>
      <c r="O404" s="56">
        <f t="shared" si="28"/>
        <v>79560</v>
      </c>
      <c r="P404" s="56">
        <v>-4840</v>
      </c>
      <c r="Q404" s="56">
        <v>-4493</v>
      </c>
      <c r="R404" s="56">
        <v>45776</v>
      </c>
      <c r="S404" s="56">
        <f t="shared" si="29"/>
        <v>116003</v>
      </c>
      <c r="T404" s="56">
        <v>46755</v>
      </c>
      <c r="U404" s="56">
        <f t="shared" si="30"/>
        <v>162758</v>
      </c>
    </row>
    <row r="405" spans="2:21" s="17" customFormat="1" outlineLevel="2" x14ac:dyDescent="0.25">
      <c r="B405" s="9">
        <v>4</v>
      </c>
      <c r="C405" s="17" t="s">
        <v>420</v>
      </c>
      <c r="D405" s="54" t="s">
        <v>1219</v>
      </c>
      <c r="E405" s="54" t="s">
        <v>1220</v>
      </c>
      <c r="F405" s="54"/>
      <c r="G405" s="55" t="s">
        <v>1221</v>
      </c>
      <c r="H405" s="56">
        <v>1077671</v>
      </c>
      <c r="I405" s="56">
        <v>3202230</v>
      </c>
      <c r="J405" s="56">
        <v>0</v>
      </c>
      <c r="K405" s="56">
        <v>-2670103</v>
      </c>
      <c r="L405" s="56">
        <v>-656997</v>
      </c>
      <c r="M405" s="56">
        <v>9069</v>
      </c>
      <c r="N405" s="56">
        <v>2868</v>
      </c>
      <c r="O405" s="56">
        <f t="shared" si="28"/>
        <v>964738</v>
      </c>
      <c r="P405" s="56">
        <v>-58695</v>
      </c>
      <c r="Q405" s="56">
        <v>-54487</v>
      </c>
      <c r="R405" s="56">
        <v>555075</v>
      </c>
      <c r="S405" s="56">
        <f t="shared" si="29"/>
        <v>1406631</v>
      </c>
      <c r="T405" s="56">
        <v>444371</v>
      </c>
      <c r="U405" s="56">
        <f t="shared" si="30"/>
        <v>1851002</v>
      </c>
    </row>
    <row r="406" spans="2:21" s="17" customFormat="1" outlineLevel="2" x14ac:dyDescent="0.25">
      <c r="B406" s="9">
        <v>4</v>
      </c>
      <c r="C406" s="17" t="s">
        <v>420</v>
      </c>
      <c r="D406" s="54" t="s">
        <v>1222</v>
      </c>
      <c r="E406" s="54" t="s">
        <v>1223</v>
      </c>
      <c r="F406" s="54"/>
      <c r="G406" s="55" t="s">
        <v>1224</v>
      </c>
      <c r="H406" s="56">
        <v>65976</v>
      </c>
      <c r="I406" s="56">
        <v>196044</v>
      </c>
      <c r="J406" s="56">
        <v>0</v>
      </c>
      <c r="K406" s="56">
        <v>-163467</v>
      </c>
      <c r="L406" s="56">
        <v>-40222</v>
      </c>
      <c r="M406" s="56">
        <v>555</v>
      </c>
      <c r="N406" s="56">
        <v>176</v>
      </c>
      <c r="O406" s="56">
        <f t="shared" si="28"/>
        <v>59062</v>
      </c>
      <c r="P406" s="56">
        <v>-3593</v>
      </c>
      <c r="Q406" s="56">
        <v>-3336</v>
      </c>
      <c r="R406" s="56">
        <v>33982</v>
      </c>
      <c r="S406" s="56">
        <f t="shared" si="29"/>
        <v>86115</v>
      </c>
      <c r="T406" s="56">
        <v>10596</v>
      </c>
      <c r="U406" s="56">
        <f t="shared" si="30"/>
        <v>96711</v>
      </c>
    </row>
    <row r="407" spans="2:21" s="17" customFormat="1" outlineLevel="2" x14ac:dyDescent="0.25">
      <c r="B407" s="9">
        <v>4</v>
      </c>
      <c r="C407" s="17" t="s">
        <v>420</v>
      </c>
      <c r="D407" s="54" t="s">
        <v>1225</v>
      </c>
      <c r="E407" s="54" t="s">
        <v>1226</v>
      </c>
      <c r="F407" s="54"/>
      <c r="G407" s="55" t="s">
        <v>1227</v>
      </c>
      <c r="H407" s="56">
        <v>277325</v>
      </c>
      <c r="I407" s="56">
        <v>824052</v>
      </c>
      <c r="J407" s="56">
        <v>0</v>
      </c>
      <c r="K407" s="56">
        <v>-687116</v>
      </c>
      <c r="L407" s="56">
        <v>-169070</v>
      </c>
      <c r="M407" s="56">
        <v>2334</v>
      </c>
      <c r="N407" s="56">
        <v>739</v>
      </c>
      <c r="O407" s="56">
        <f t="shared" si="28"/>
        <v>248264</v>
      </c>
      <c r="P407" s="56">
        <v>-15104</v>
      </c>
      <c r="Q407" s="56">
        <v>-14022</v>
      </c>
      <c r="R407" s="56">
        <v>142841</v>
      </c>
      <c r="S407" s="56">
        <f t="shared" si="29"/>
        <v>361979</v>
      </c>
      <c r="T407" s="56">
        <v>73204</v>
      </c>
      <c r="U407" s="56">
        <f t="shared" si="30"/>
        <v>435183</v>
      </c>
    </row>
    <row r="408" spans="2:21" s="17" customFormat="1" outlineLevel="2" x14ac:dyDescent="0.25">
      <c r="B408" s="9">
        <v>4</v>
      </c>
      <c r="C408" s="17" t="s">
        <v>420</v>
      </c>
      <c r="D408" s="54" t="s">
        <v>1228</v>
      </c>
      <c r="E408" s="54" t="s">
        <v>1229</v>
      </c>
      <c r="F408" s="54"/>
      <c r="G408" s="55" t="s">
        <v>1230</v>
      </c>
      <c r="H408" s="56">
        <v>1212712</v>
      </c>
      <c r="I408" s="56">
        <v>3603495</v>
      </c>
      <c r="J408" s="56">
        <v>0</v>
      </c>
      <c r="K408" s="56">
        <v>-3004689</v>
      </c>
      <c r="L408" s="56">
        <v>-739324</v>
      </c>
      <c r="M408" s="56">
        <v>10205</v>
      </c>
      <c r="N408" s="56">
        <v>3230</v>
      </c>
      <c r="O408" s="56">
        <f t="shared" si="28"/>
        <v>1085629</v>
      </c>
      <c r="P408" s="56">
        <v>-66050</v>
      </c>
      <c r="Q408" s="56">
        <v>-61315</v>
      </c>
      <c r="R408" s="56">
        <v>624630</v>
      </c>
      <c r="S408" s="56">
        <f t="shared" si="29"/>
        <v>1582894</v>
      </c>
      <c r="T408" s="56">
        <v>349916</v>
      </c>
      <c r="U408" s="56">
        <f t="shared" si="30"/>
        <v>1932810</v>
      </c>
    </row>
    <row r="409" spans="2:21" s="17" customFormat="1" outlineLevel="2" x14ac:dyDescent="0.25">
      <c r="B409" s="9">
        <v>4</v>
      </c>
      <c r="C409" s="17" t="s">
        <v>420</v>
      </c>
      <c r="D409" s="54" t="s">
        <v>1231</v>
      </c>
      <c r="E409" s="54" t="s">
        <v>1232</v>
      </c>
      <c r="F409" s="54"/>
      <c r="G409" s="55" t="s">
        <v>1233</v>
      </c>
      <c r="H409" s="56">
        <v>3468050</v>
      </c>
      <c r="I409" s="56">
        <v>10305084</v>
      </c>
      <c r="J409" s="56">
        <v>0</v>
      </c>
      <c r="K409" s="56">
        <v>-8592651</v>
      </c>
      <c r="L409" s="56">
        <v>-2114280</v>
      </c>
      <c r="M409" s="56">
        <v>29183</v>
      </c>
      <c r="N409" s="56">
        <v>9232</v>
      </c>
      <c r="O409" s="56">
        <f t="shared" si="28"/>
        <v>3104618</v>
      </c>
      <c r="P409" s="56">
        <v>-188886</v>
      </c>
      <c r="Q409" s="56">
        <v>-175344</v>
      </c>
      <c r="R409" s="56">
        <v>1786285</v>
      </c>
      <c r="S409" s="56">
        <f t="shared" si="29"/>
        <v>4526673</v>
      </c>
      <c r="T409" s="56">
        <v>957801</v>
      </c>
      <c r="U409" s="56">
        <f t="shared" si="30"/>
        <v>5484474</v>
      </c>
    </row>
    <row r="410" spans="2:21" s="17" customFormat="1" outlineLevel="2" x14ac:dyDescent="0.25">
      <c r="B410" s="9">
        <v>4</v>
      </c>
      <c r="C410" s="17" t="s">
        <v>420</v>
      </c>
      <c r="D410" s="54" t="s">
        <v>1234</v>
      </c>
      <c r="E410" s="54" t="s">
        <v>1235</v>
      </c>
      <c r="F410" s="54"/>
      <c r="G410" s="55" t="s">
        <v>1236</v>
      </c>
      <c r="H410" s="56">
        <v>4296419</v>
      </c>
      <c r="I410" s="56">
        <v>12766531</v>
      </c>
      <c r="J410" s="56">
        <v>0</v>
      </c>
      <c r="K410" s="56">
        <v>-10645069</v>
      </c>
      <c r="L410" s="56">
        <v>-2619291</v>
      </c>
      <c r="M410" s="56">
        <v>36154</v>
      </c>
      <c r="N410" s="56">
        <v>11437</v>
      </c>
      <c r="O410" s="56">
        <f t="shared" si="28"/>
        <v>3846181</v>
      </c>
      <c r="P410" s="56">
        <v>-234003</v>
      </c>
      <c r="Q410" s="56">
        <v>-217227</v>
      </c>
      <c r="R410" s="56">
        <v>2212952</v>
      </c>
      <c r="S410" s="56">
        <f t="shared" si="29"/>
        <v>5607903</v>
      </c>
      <c r="T410" s="56">
        <v>1222071</v>
      </c>
      <c r="U410" s="56">
        <f t="shared" si="30"/>
        <v>6829974</v>
      </c>
    </row>
    <row r="411" spans="2:21" s="17" customFormat="1" outlineLevel="2" x14ac:dyDescent="0.25">
      <c r="B411" s="9">
        <v>4</v>
      </c>
      <c r="C411" s="17" t="s">
        <v>420</v>
      </c>
      <c r="D411" s="54" t="s">
        <v>1237</v>
      </c>
      <c r="E411" s="54" t="s">
        <v>1238</v>
      </c>
      <c r="F411" s="54"/>
      <c r="G411" s="55" t="s">
        <v>1239</v>
      </c>
      <c r="H411" s="56">
        <v>3451380</v>
      </c>
      <c r="I411" s="56">
        <v>10255552</v>
      </c>
      <c r="J411" s="56">
        <v>0</v>
      </c>
      <c r="K411" s="56">
        <v>-8551349</v>
      </c>
      <c r="L411" s="56">
        <v>-2104117</v>
      </c>
      <c r="M411" s="56">
        <v>29043</v>
      </c>
      <c r="N411" s="56">
        <v>9186</v>
      </c>
      <c r="O411" s="56">
        <f t="shared" si="28"/>
        <v>3089695</v>
      </c>
      <c r="P411" s="56">
        <v>-187978</v>
      </c>
      <c r="Q411" s="56">
        <v>-174501</v>
      </c>
      <c r="R411" s="56">
        <v>1777699</v>
      </c>
      <c r="S411" s="56">
        <f t="shared" si="29"/>
        <v>4504915</v>
      </c>
      <c r="T411" s="56">
        <v>1206962</v>
      </c>
      <c r="U411" s="56">
        <f t="shared" si="30"/>
        <v>5711877</v>
      </c>
    </row>
    <row r="412" spans="2:21" s="17" customFormat="1" outlineLevel="2" x14ac:dyDescent="0.25">
      <c r="B412" s="9">
        <v>4</v>
      </c>
      <c r="C412" s="17" t="s">
        <v>420</v>
      </c>
      <c r="D412" s="54" t="s">
        <v>1240</v>
      </c>
      <c r="E412" s="54" t="s">
        <v>1241</v>
      </c>
      <c r="F412" s="54"/>
      <c r="G412" s="55" t="s">
        <v>1242</v>
      </c>
      <c r="H412" s="56">
        <v>1562651</v>
      </c>
      <c r="I412" s="56">
        <v>4643316</v>
      </c>
      <c r="J412" s="56">
        <v>0</v>
      </c>
      <c r="K412" s="56">
        <v>-3871720</v>
      </c>
      <c r="L412" s="56">
        <v>-952663</v>
      </c>
      <c r="M412" s="56">
        <v>13150</v>
      </c>
      <c r="N412" s="56">
        <v>4160</v>
      </c>
      <c r="O412" s="56">
        <f t="shared" si="28"/>
        <v>1398894</v>
      </c>
      <c r="P412" s="56">
        <v>-85109</v>
      </c>
      <c r="Q412" s="56">
        <v>-79008</v>
      </c>
      <c r="R412" s="56">
        <v>804873</v>
      </c>
      <c r="S412" s="56">
        <f t="shared" si="29"/>
        <v>2039650</v>
      </c>
      <c r="T412" s="56">
        <v>748405</v>
      </c>
      <c r="U412" s="56">
        <f t="shared" si="30"/>
        <v>2788055</v>
      </c>
    </row>
    <row r="413" spans="2:21" s="17" customFormat="1" outlineLevel="2" x14ac:dyDescent="0.25">
      <c r="B413" s="9">
        <v>4</v>
      </c>
      <c r="C413" s="17" t="s">
        <v>420</v>
      </c>
      <c r="D413" s="54" t="s">
        <v>1243</v>
      </c>
      <c r="E413" s="54" t="s">
        <v>1244</v>
      </c>
      <c r="F413" s="54"/>
      <c r="G413" s="55" t="s">
        <v>1245</v>
      </c>
      <c r="H413" s="56">
        <v>313313</v>
      </c>
      <c r="I413" s="56">
        <v>930989</v>
      </c>
      <c r="J413" s="56">
        <v>0</v>
      </c>
      <c r="K413" s="56">
        <v>-776283</v>
      </c>
      <c r="L413" s="56">
        <v>-191010</v>
      </c>
      <c r="M413" s="56">
        <v>2637</v>
      </c>
      <c r="N413" s="56">
        <v>832</v>
      </c>
      <c r="O413" s="56">
        <f t="shared" si="28"/>
        <v>280478</v>
      </c>
      <c r="P413" s="56">
        <v>-17064</v>
      </c>
      <c r="Q413" s="56">
        <v>-15841</v>
      </c>
      <c r="R413" s="56">
        <v>161378</v>
      </c>
      <c r="S413" s="56">
        <f t="shared" si="29"/>
        <v>408951</v>
      </c>
      <c r="T413" s="56">
        <v>144296</v>
      </c>
      <c r="U413" s="56">
        <f t="shared" si="30"/>
        <v>553247</v>
      </c>
    </row>
    <row r="414" spans="2:21" s="17" customFormat="1" outlineLevel="2" x14ac:dyDescent="0.25">
      <c r="B414" s="9">
        <v>4</v>
      </c>
      <c r="C414" s="17" t="s">
        <v>420</v>
      </c>
      <c r="D414" s="54" t="s">
        <v>1246</v>
      </c>
      <c r="E414" s="54" t="s">
        <v>1247</v>
      </c>
      <c r="F414" s="54"/>
      <c r="G414" s="55" t="s">
        <v>1248</v>
      </c>
      <c r="H414" s="56">
        <v>178365</v>
      </c>
      <c r="I414" s="56">
        <v>529999</v>
      </c>
      <c r="J414" s="56">
        <v>0</v>
      </c>
      <c r="K414" s="56">
        <v>-441927</v>
      </c>
      <c r="L414" s="56">
        <v>-108739</v>
      </c>
      <c r="M414" s="56">
        <v>1501</v>
      </c>
      <c r="N414" s="56">
        <v>475</v>
      </c>
      <c r="O414" s="56">
        <f t="shared" si="28"/>
        <v>159674</v>
      </c>
      <c r="P414" s="56">
        <v>-9715</v>
      </c>
      <c r="Q414" s="56">
        <v>-9018</v>
      </c>
      <c r="R414" s="56">
        <v>91870</v>
      </c>
      <c r="S414" s="56">
        <f t="shared" si="29"/>
        <v>232811</v>
      </c>
      <c r="T414" s="56">
        <v>82242</v>
      </c>
      <c r="U414" s="56">
        <f t="shared" si="30"/>
        <v>315053</v>
      </c>
    </row>
    <row r="415" spans="2:21" s="17" customFormat="1" outlineLevel="2" x14ac:dyDescent="0.25">
      <c r="B415" s="9">
        <v>4</v>
      </c>
      <c r="C415" s="17" t="s">
        <v>420</v>
      </c>
      <c r="D415" s="54" t="s">
        <v>1249</v>
      </c>
      <c r="E415" s="54" t="s">
        <v>1250</v>
      </c>
      <c r="F415" s="54"/>
      <c r="G415" s="55" t="s">
        <v>1251</v>
      </c>
      <c r="H415" s="56">
        <v>2600920</v>
      </c>
      <c r="I415" s="56">
        <v>7728465</v>
      </c>
      <c r="J415" s="56">
        <v>0</v>
      </c>
      <c r="K415" s="56">
        <v>-6444197</v>
      </c>
      <c r="L415" s="56">
        <v>-1585638</v>
      </c>
      <c r="M415" s="56">
        <v>21887</v>
      </c>
      <c r="N415" s="56">
        <v>6922</v>
      </c>
      <c r="O415" s="56">
        <f t="shared" si="28"/>
        <v>2328359</v>
      </c>
      <c r="P415" s="56">
        <v>-141658</v>
      </c>
      <c r="Q415" s="56">
        <v>-131502</v>
      </c>
      <c r="R415" s="56">
        <v>1339653</v>
      </c>
      <c r="S415" s="56">
        <f t="shared" si="29"/>
        <v>3394852</v>
      </c>
      <c r="T415" s="56">
        <v>705537</v>
      </c>
      <c r="U415" s="56">
        <f t="shared" si="30"/>
        <v>4100389</v>
      </c>
    </row>
    <row r="416" spans="2:21" s="17" customFormat="1" outlineLevel="2" x14ac:dyDescent="0.25">
      <c r="B416" s="9">
        <v>4</v>
      </c>
      <c r="C416" s="17" t="s">
        <v>420</v>
      </c>
      <c r="D416" s="54" t="s">
        <v>1252</v>
      </c>
      <c r="E416" s="54" t="s">
        <v>1253</v>
      </c>
      <c r="F416" s="54"/>
      <c r="G416" s="55" t="s">
        <v>1254</v>
      </c>
      <c r="H416" s="56">
        <v>326141</v>
      </c>
      <c r="I416" s="56">
        <v>969108</v>
      </c>
      <c r="J416" s="56">
        <v>0</v>
      </c>
      <c r="K416" s="56">
        <v>-808067</v>
      </c>
      <c r="L416" s="56">
        <v>-198830</v>
      </c>
      <c r="M416" s="56">
        <v>2744</v>
      </c>
      <c r="N416" s="56">
        <v>867</v>
      </c>
      <c r="O416" s="56">
        <f t="shared" si="28"/>
        <v>291963</v>
      </c>
      <c r="P416" s="56">
        <v>-17763</v>
      </c>
      <c r="Q416" s="56">
        <v>-16490</v>
      </c>
      <c r="R416" s="56">
        <v>167985</v>
      </c>
      <c r="S416" s="56">
        <f t="shared" si="29"/>
        <v>425695</v>
      </c>
      <c r="T416" s="56">
        <v>142526</v>
      </c>
      <c r="U416" s="56">
        <f t="shared" si="30"/>
        <v>568221</v>
      </c>
    </row>
    <row r="417" spans="2:21" s="17" customFormat="1" outlineLevel="2" x14ac:dyDescent="0.25">
      <c r="B417" s="9">
        <v>4</v>
      </c>
      <c r="C417" s="17" t="s">
        <v>420</v>
      </c>
      <c r="D417" s="54" t="s">
        <v>1255</v>
      </c>
      <c r="E417" s="54" t="s">
        <v>1256</v>
      </c>
      <c r="F417" s="54"/>
      <c r="G417" s="55" t="s">
        <v>1257</v>
      </c>
      <c r="H417" s="56">
        <v>206772</v>
      </c>
      <c r="I417" s="56">
        <v>614411</v>
      </c>
      <c r="J417" s="56">
        <v>0</v>
      </c>
      <c r="K417" s="56">
        <v>-512312</v>
      </c>
      <c r="L417" s="56">
        <v>-126058</v>
      </c>
      <c r="M417" s="56">
        <v>1740</v>
      </c>
      <c r="N417" s="56">
        <v>550</v>
      </c>
      <c r="O417" s="56">
        <f t="shared" si="28"/>
        <v>185103</v>
      </c>
      <c r="P417" s="56">
        <v>-11262</v>
      </c>
      <c r="Q417" s="56">
        <v>-10454</v>
      </c>
      <c r="R417" s="56">
        <v>106502</v>
      </c>
      <c r="S417" s="56">
        <f t="shared" si="29"/>
        <v>269889</v>
      </c>
      <c r="T417" s="56">
        <v>84704</v>
      </c>
      <c r="U417" s="56">
        <f t="shared" si="30"/>
        <v>354593</v>
      </c>
    </row>
    <row r="418" spans="2:21" s="17" customFormat="1" outlineLevel="2" x14ac:dyDescent="0.25">
      <c r="B418" s="9">
        <v>4</v>
      </c>
      <c r="C418" s="17" t="s">
        <v>420</v>
      </c>
      <c r="D418" s="54" t="s">
        <v>1258</v>
      </c>
      <c r="E418" s="54" t="s">
        <v>1259</v>
      </c>
      <c r="F418" s="54"/>
      <c r="G418" s="55" t="s">
        <v>1260</v>
      </c>
      <c r="H418" s="56">
        <v>7255400</v>
      </c>
      <c r="I418" s="56">
        <v>21558948</v>
      </c>
      <c r="J418" s="56">
        <v>0</v>
      </c>
      <c r="K418" s="56">
        <v>-17976419</v>
      </c>
      <c r="L418" s="56">
        <v>-4423219</v>
      </c>
      <c r="M418" s="56">
        <v>61054</v>
      </c>
      <c r="N418" s="56">
        <v>19313</v>
      </c>
      <c r="O418" s="56">
        <f t="shared" si="28"/>
        <v>6495077</v>
      </c>
      <c r="P418" s="56">
        <v>-395163</v>
      </c>
      <c r="Q418" s="56">
        <v>-366832</v>
      </c>
      <c r="R418" s="56">
        <v>3737031</v>
      </c>
      <c r="S418" s="56">
        <f t="shared" si="29"/>
        <v>9470113</v>
      </c>
      <c r="T418" s="56">
        <v>1780176</v>
      </c>
      <c r="U418" s="56">
        <f t="shared" si="30"/>
        <v>11250289</v>
      </c>
    </row>
    <row r="419" spans="2:21" s="17" customFormat="1" outlineLevel="2" x14ac:dyDescent="0.25">
      <c r="B419" s="9">
        <v>4</v>
      </c>
      <c r="C419" s="17" t="s">
        <v>420</v>
      </c>
      <c r="D419" s="54" t="s">
        <v>1261</v>
      </c>
      <c r="E419" s="54" t="s">
        <v>1262</v>
      </c>
      <c r="F419" s="54"/>
      <c r="G419" s="55" t="s">
        <v>1263</v>
      </c>
      <c r="H419" s="56">
        <v>51103</v>
      </c>
      <c r="I419" s="56">
        <v>151848</v>
      </c>
      <c r="J419" s="56">
        <v>0</v>
      </c>
      <c r="K419" s="56">
        <v>-126615</v>
      </c>
      <c r="L419" s="56">
        <v>-31154</v>
      </c>
      <c r="M419" s="56">
        <v>430</v>
      </c>
      <c r="N419" s="56">
        <v>137</v>
      </c>
      <c r="O419" s="56">
        <f t="shared" si="28"/>
        <v>45749</v>
      </c>
      <c r="P419" s="56">
        <v>-2783</v>
      </c>
      <c r="Q419" s="56">
        <v>-2584</v>
      </c>
      <c r="R419" s="56">
        <v>26321</v>
      </c>
      <c r="S419" s="56">
        <f t="shared" si="29"/>
        <v>66703</v>
      </c>
      <c r="T419" s="56">
        <v>30448</v>
      </c>
      <c r="U419" s="56">
        <f t="shared" si="30"/>
        <v>97151</v>
      </c>
    </row>
    <row r="420" spans="2:21" s="17" customFormat="1" outlineLevel="2" x14ac:dyDescent="0.25">
      <c r="B420" s="9">
        <v>4</v>
      </c>
      <c r="C420" s="17" t="s">
        <v>420</v>
      </c>
      <c r="D420" s="54" t="s">
        <v>1264</v>
      </c>
      <c r="E420" s="54" t="s">
        <v>1265</v>
      </c>
      <c r="F420" s="54"/>
      <c r="G420" s="55" t="s">
        <v>1266</v>
      </c>
      <c r="H420" s="56">
        <v>1382056</v>
      </c>
      <c r="I420" s="56">
        <v>4106688</v>
      </c>
      <c r="J420" s="56">
        <v>0</v>
      </c>
      <c r="K420" s="56">
        <v>-3424265</v>
      </c>
      <c r="L420" s="56">
        <v>-842563</v>
      </c>
      <c r="M420" s="56">
        <v>11630</v>
      </c>
      <c r="N420" s="56">
        <v>3679</v>
      </c>
      <c r="O420" s="56">
        <f t="shared" si="28"/>
        <v>1237225</v>
      </c>
      <c r="P420" s="56">
        <v>-75273</v>
      </c>
      <c r="Q420" s="56">
        <v>-69877</v>
      </c>
      <c r="R420" s="56">
        <v>711854</v>
      </c>
      <c r="S420" s="56">
        <f t="shared" si="29"/>
        <v>1803929</v>
      </c>
      <c r="T420" s="56">
        <v>336092</v>
      </c>
      <c r="U420" s="56">
        <f t="shared" si="30"/>
        <v>2140021</v>
      </c>
    </row>
    <row r="421" spans="2:21" s="17" customFormat="1" outlineLevel="2" x14ac:dyDescent="0.25">
      <c r="B421" s="9">
        <v>4</v>
      </c>
      <c r="C421" s="17" t="s">
        <v>420</v>
      </c>
      <c r="D421" s="54" t="s">
        <v>1267</v>
      </c>
      <c r="E421" s="54" t="s">
        <v>1268</v>
      </c>
      <c r="F421" s="54"/>
      <c r="G421" s="55" t="s">
        <v>1269</v>
      </c>
      <c r="H421" s="56">
        <v>66990</v>
      </c>
      <c r="I421" s="56">
        <v>199057</v>
      </c>
      <c r="J421" s="56">
        <v>0</v>
      </c>
      <c r="K421" s="56">
        <v>-165979</v>
      </c>
      <c r="L421" s="56">
        <v>-40840</v>
      </c>
      <c r="M421" s="56">
        <v>564</v>
      </c>
      <c r="N421" s="56">
        <v>178</v>
      </c>
      <c r="O421" s="56">
        <f t="shared" si="28"/>
        <v>59970</v>
      </c>
      <c r="P421" s="56">
        <v>-3649</v>
      </c>
      <c r="Q421" s="56">
        <v>-3387</v>
      </c>
      <c r="R421" s="56">
        <v>34505</v>
      </c>
      <c r="S421" s="56">
        <f t="shared" si="29"/>
        <v>87439</v>
      </c>
      <c r="T421" s="56">
        <v>31348</v>
      </c>
      <c r="U421" s="56">
        <f t="shared" si="30"/>
        <v>118787</v>
      </c>
    </row>
    <row r="422" spans="2:21" s="17" customFormat="1" outlineLevel="2" x14ac:dyDescent="0.25">
      <c r="B422" s="9">
        <v>4</v>
      </c>
      <c r="C422" s="17" t="s">
        <v>420</v>
      </c>
      <c r="D422" s="54" t="s">
        <v>1270</v>
      </c>
      <c r="E422" s="54" t="s">
        <v>1271</v>
      </c>
      <c r="F422" s="54"/>
      <c r="G422" s="55" t="s">
        <v>1272</v>
      </c>
      <c r="H422" s="56">
        <v>242760</v>
      </c>
      <c r="I422" s="56">
        <v>721347</v>
      </c>
      <c r="J422" s="56">
        <v>0</v>
      </c>
      <c r="K422" s="56">
        <v>-601478</v>
      </c>
      <c r="L422" s="56">
        <v>-147998</v>
      </c>
      <c r="M422" s="56">
        <v>2043</v>
      </c>
      <c r="N422" s="56">
        <v>647</v>
      </c>
      <c r="O422" s="56">
        <f t="shared" si="28"/>
        <v>217321</v>
      </c>
      <c r="P422" s="56">
        <v>-13222</v>
      </c>
      <c r="Q422" s="56">
        <v>-12274</v>
      </c>
      <c r="R422" s="56">
        <v>125038</v>
      </c>
      <c r="S422" s="56">
        <f t="shared" si="29"/>
        <v>316863</v>
      </c>
      <c r="T422" s="56">
        <v>67492</v>
      </c>
      <c r="U422" s="56">
        <f t="shared" si="30"/>
        <v>384355</v>
      </c>
    </row>
    <row r="423" spans="2:21" s="17" customFormat="1" outlineLevel="2" x14ac:dyDescent="0.25">
      <c r="B423" s="9">
        <v>4</v>
      </c>
      <c r="C423" s="17" t="s">
        <v>420</v>
      </c>
      <c r="D423" s="54" t="s">
        <v>1273</v>
      </c>
      <c r="E423" s="54" t="s">
        <v>1274</v>
      </c>
      <c r="F423" s="54"/>
      <c r="G423" s="55" t="s">
        <v>1272</v>
      </c>
      <c r="H423" s="56">
        <v>3733412</v>
      </c>
      <c r="I423" s="56">
        <v>11093591</v>
      </c>
      <c r="J423" s="56">
        <v>0</v>
      </c>
      <c r="K423" s="56">
        <v>-9250129</v>
      </c>
      <c r="L423" s="56">
        <v>-2276057</v>
      </c>
      <c r="M423" s="56">
        <v>31417</v>
      </c>
      <c r="N423" s="56">
        <v>9938</v>
      </c>
      <c r="O423" s="56">
        <f t="shared" si="28"/>
        <v>3342172</v>
      </c>
      <c r="P423" s="56">
        <v>-203339</v>
      </c>
      <c r="Q423" s="56">
        <v>-188761</v>
      </c>
      <c r="R423" s="56">
        <v>1922965</v>
      </c>
      <c r="S423" s="56">
        <f t="shared" si="29"/>
        <v>4873037</v>
      </c>
      <c r="T423" s="56">
        <v>843094</v>
      </c>
      <c r="U423" s="56">
        <f t="shared" si="30"/>
        <v>5716131</v>
      </c>
    </row>
    <row r="424" spans="2:21" s="17" customFormat="1" outlineLevel="2" x14ac:dyDescent="0.25">
      <c r="B424" s="9">
        <v>4</v>
      </c>
      <c r="C424" s="17" t="s">
        <v>420</v>
      </c>
      <c r="D424" s="54" t="s">
        <v>1275</v>
      </c>
      <c r="E424" s="54" t="s">
        <v>1276</v>
      </c>
      <c r="F424" s="54"/>
      <c r="G424" s="55" t="s">
        <v>1277</v>
      </c>
      <c r="H424" s="56">
        <v>9707217</v>
      </c>
      <c r="I424" s="56">
        <v>28844362</v>
      </c>
      <c r="J424" s="56">
        <v>0</v>
      </c>
      <c r="K424" s="56">
        <v>-24051189</v>
      </c>
      <c r="L424" s="56">
        <v>-5917957</v>
      </c>
      <c r="M424" s="56">
        <v>81686</v>
      </c>
      <c r="N424" s="56">
        <v>25840</v>
      </c>
      <c r="O424" s="56">
        <f t="shared" si="28"/>
        <v>8689959</v>
      </c>
      <c r="P424" s="56">
        <v>-528701</v>
      </c>
      <c r="Q424" s="56">
        <v>-490796</v>
      </c>
      <c r="R424" s="56">
        <v>4999886</v>
      </c>
      <c r="S424" s="56">
        <f t="shared" si="29"/>
        <v>12670348</v>
      </c>
      <c r="T424" s="56">
        <v>2523162</v>
      </c>
      <c r="U424" s="56">
        <f t="shared" si="30"/>
        <v>15193510</v>
      </c>
    </row>
    <row r="425" spans="2:21" s="17" customFormat="1" outlineLevel="2" x14ac:dyDescent="0.25">
      <c r="B425" s="9">
        <v>4</v>
      </c>
      <c r="C425" s="17" t="s">
        <v>420</v>
      </c>
      <c r="D425" s="54" t="s">
        <v>1278</v>
      </c>
      <c r="E425" s="54" t="s">
        <v>1279</v>
      </c>
      <c r="F425" s="54"/>
      <c r="G425" s="55" t="s">
        <v>1280</v>
      </c>
      <c r="H425" s="56">
        <v>371932</v>
      </c>
      <c r="I425" s="56">
        <v>1105173</v>
      </c>
      <c r="J425" s="56">
        <v>0</v>
      </c>
      <c r="K425" s="56">
        <v>-921522</v>
      </c>
      <c r="L425" s="56">
        <v>-226747</v>
      </c>
      <c r="M425" s="56">
        <v>3130</v>
      </c>
      <c r="N425" s="56">
        <v>990</v>
      </c>
      <c r="O425" s="56">
        <f t="shared" si="28"/>
        <v>332956</v>
      </c>
      <c r="P425" s="56">
        <v>-20257</v>
      </c>
      <c r="Q425" s="56">
        <v>-18805</v>
      </c>
      <c r="R425" s="56">
        <v>191571</v>
      </c>
      <c r="S425" s="56">
        <f t="shared" si="29"/>
        <v>485465</v>
      </c>
      <c r="T425" s="56">
        <v>166676</v>
      </c>
      <c r="U425" s="56">
        <f t="shared" si="30"/>
        <v>652141</v>
      </c>
    </row>
    <row r="426" spans="2:21" s="17" customFormat="1" outlineLevel="2" x14ac:dyDescent="0.25">
      <c r="B426" s="9">
        <v>4</v>
      </c>
      <c r="C426" s="17" t="s">
        <v>420</v>
      </c>
      <c r="D426" s="54" t="s">
        <v>1281</v>
      </c>
      <c r="E426" s="54" t="s">
        <v>1282</v>
      </c>
      <c r="F426" s="54"/>
      <c r="G426" s="55" t="s">
        <v>1283</v>
      </c>
      <c r="H426" s="56">
        <v>885130</v>
      </c>
      <c r="I426" s="56">
        <v>2630106</v>
      </c>
      <c r="J426" s="56">
        <v>0</v>
      </c>
      <c r="K426" s="56">
        <v>-2193052</v>
      </c>
      <c r="L426" s="56">
        <v>-539615</v>
      </c>
      <c r="M426" s="56">
        <v>7448</v>
      </c>
      <c r="N426" s="56">
        <v>2357</v>
      </c>
      <c r="O426" s="56">
        <f t="shared" si="28"/>
        <v>792374</v>
      </c>
      <c r="P426" s="56">
        <v>-48208</v>
      </c>
      <c r="Q426" s="56">
        <v>-44752</v>
      </c>
      <c r="R426" s="56">
        <v>455903</v>
      </c>
      <c r="S426" s="56">
        <f t="shared" si="29"/>
        <v>1155317</v>
      </c>
      <c r="T426" s="56">
        <v>266520</v>
      </c>
      <c r="U426" s="56">
        <f t="shared" si="30"/>
        <v>1421837</v>
      </c>
    </row>
    <row r="427" spans="2:21" s="17" customFormat="1" outlineLevel="2" x14ac:dyDescent="0.25">
      <c r="B427" s="9">
        <v>4</v>
      </c>
      <c r="C427" s="17" t="s">
        <v>420</v>
      </c>
      <c r="D427" s="54" t="s">
        <v>1284</v>
      </c>
      <c r="E427" s="54" t="s">
        <v>1285</v>
      </c>
      <c r="F427" s="54"/>
      <c r="G427" s="55" t="s">
        <v>1286</v>
      </c>
      <c r="H427" s="56">
        <v>15300346</v>
      </c>
      <c r="I427" s="56">
        <v>45463981</v>
      </c>
      <c r="J427" s="56">
        <v>0</v>
      </c>
      <c r="K427" s="56">
        <v>-37909065</v>
      </c>
      <c r="L427" s="56">
        <v>-9327781</v>
      </c>
      <c r="M427" s="56">
        <v>128752</v>
      </c>
      <c r="N427" s="56">
        <v>40729</v>
      </c>
      <c r="O427" s="56">
        <f t="shared" si="28"/>
        <v>13696962</v>
      </c>
      <c r="P427" s="56">
        <v>-833329</v>
      </c>
      <c r="Q427" s="56">
        <v>-773584</v>
      </c>
      <c r="R427" s="56">
        <v>7880733</v>
      </c>
      <c r="S427" s="56">
        <f t="shared" si="29"/>
        <v>19970782</v>
      </c>
      <c r="T427" s="56">
        <v>4717254</v>
      </c>
      <c r="U427" s="56">
        <f t="shared" si="30"/>
        <v>24688036</v>
      </c>
    </row>
    <row r="428" spans="2:21" s="17" customFormat="1" outlineLevel="2" x14ac:dyDescent="0.25">
      <c r="B428" s="9">
        <v>4</v>
      </c>
      <c r="C428" s="17" t="s">
        <v>420</v>
      </c>
      <c r="D428" s="54" t="s">
        <v>1287</v>
      </c>
      <c r="E428" s="54" t="s">
        <v>1288</v>
      </c>
      <c r="F428" s="54"/>
      <c r="G428" s="55" t="s">
        <v>1289</v>
      </c>
      <c r="H428" s="56">
        <v>114797</v>
      </c>
      <c r="I428" s="56">
        <v>341112</v>
      </c>
      <c r="J428" s="56">
        <v>0</v>
      </c>
      <c r="K428" s="56">
        <v>-284428</v>
      </c>
      <c r="L428" s="56">
        <v>-69985</v>
      </c>
      <c r="M428" s="56">
        <v>966</v>
      </c>
      <c r="N428" s="56">
        <v>305</v>
      </c>
      <c r="O428" s="56">
        <f t="shared" si="28"/>
        <v>102767</v>
      </c>
      <c r="P428" s="56">
        <v>-6252</v>
      </c>
      <c r="Q428" s="56">
        <v>-5804</v>
      </c>
      <c r="R428" s="56">
        <v>59128</v>
      </c>
      <c r="S428" s="56">
        <f t="shared" si="29"/>
        <v>149839</v>
      </c>
      <c r="T428" s="56">
        <v>46536</v>
      </c>
      <c r="U428" s="56">
        <f t="shared" si="30"/>
        <v>196375</v>
      </c>
    </row>
    <row r="429" spans="2:21" s="17" customFormat="1" outlineLevel="2" x14ac:dyDescent="0.25">
      <c r="B429" s="9">
        <v>4</v>
      </c>
      <c r="C429" s="17" t="s">
        <v>420</v>
      </c>
      <c r="D429" s="54" t="s">
        <v>1290</v>
      </c>
      <c r="E429" s="54" t="s">
        <v>1291</v>
      </c>
      <c r="F429" s="54"/>
      <c r="G429" s="55" t="s">
        <v>1292</v>
      </c>
      <c r="H429" s="56">
        <v>1091032</v>
      </c>
      <c r="I429" s="56">
        <v>3241931</v>
      </c>
      <c r="J429" s="56">
        <v>0</v>
      </c>
      <c r="K429" s="56">
        <v>-2703207</v>
      </c>
      <c r="L429" s="56">
        <v>-665142</v>
      </c>
      <c r="M429" s="56">
        <v>9181</v>
      </c>
      <c r="N429" s="56">
        <v>2903</v>
      </c>
      <c r="O429" s="56">
        <f t="shared" si="28"/>
        <v>976698</v>
      </c>
      <c r="P429" s="56">
        <v>-59423</v>
      </c>
      <c r="Q429" s="56">
        <v>-55162</v>
      </c>
      <c r="R429" s="56">
        <v>561957</v>
      </c>
      <c r="S429" s="56">
        <f t="shared" si="29"/>
        <v>1424070</v>
      </c>
      <c r="T429" s="56">
        <v>364911</v>
      </c>
      <c r="U429" s="56">
        <f t="shared" si="30"/>
        <v>1788981</v>
      </c>
    </row>
    <row r="430" spans="2:21" s="17" customFormat="1" outlineLevel="2" x14ac:dyDescent="0.25">
      <c r="B430" s="9">
        <v>4</v>
      </c>
      <c r="C430" s="17" t="s">
        <v>420</v>
      </c>
      <c r="D430" s="54" t="s">
        <v>1293</v>
      </c>
      <c r="E430" s="54" t="s">
        <v>1294</v>
      </c>
      <c r="F430" s="54"/>
      <c r="G430" s="55" t="s">
        <v>1295</v>
      </c>
      <c r="H430" s="56">
        <v>205522</v>
      </c>
      <c r="I430" s="56">
        <v>610694</v>
      </c>
      <c r="J430" s="56">
        <v>0</v>
      </c>
      <c r="K430" s="56">
        <v>-509213</v>
      </c>
      <c r="L430" s="56">
        <v>-125295</v>
      </c>
      <c r="M430" s="56">
        <v>1729</v>
      </c>
      <c r="N430" s="56">
        <v>547</v>
      </c>
      <c r="O430" s="56">
        <f t="shared" si="28"/>
        <v>183984</v>
      </c>
      <c r="P430" s="56">
        <v>-11194</v>
      </c>
      <c r="Q430" s="56">
        <v>-10391</v>
      </c>
      <c r="R430" s="56">
        <v>105858</v>
      </c>
      <c r="S430" s="56">
        <f t="shared" si="29"/>
        <v>268257</v>
      </c>
      <c r="T430" s="56">
        <v>105611</v>
      </c>
      <c r="U430" s="56">
        <f t="shared" si="30"/>
        <v>373868</v>
      </c>
    </row>
    <row r="431" spans="2:21" s="17" customFormat="1" outlineLevel="2" x14ac:dyDescent="0.25">
      <c r="B431" s="9">
        <v>4</v>
      </c>
      <c r="C431" s="17" t="s">
        <v>420</v>
      </c>
      <c r="D431" s="54" t="s">
        <v>1296</v>
      </c>
      <c r="E431" s="54" t="s">
        <v>1297</v>
      </c>
      <c r="F431" s="54"/>
      <c r="G431" s="55" t="s">
        <v>1298</v>
      </c>
      <c r="H431" s="56">
        <v>214767</v>
      </c>
      <c r="I431" s="56">
        <v>638166</v>
      </c>
      <c r="J431" s="56">
        <v>0</v>
      </c>
      <c r="K431" s="56">
        <v>-532119</v>
      </c>
      <c r="L431" s="56">
        <v>-130932</v>
      </c>
      <c r="M431" s="56">
        <v>1807</v>
      </c>
      <c r="N431" s="56">
        <v>573</v>
      </c>
      <c r="O431" s="56">
        <f t="shared" si="28"/>
        <v>192262</v>
      </c>
      <c r="P431" s="56">
        <v>-11697</v>
      </c>
      <c r="Q431" s="56">
        <v>-10859</v>
      </c>
      <c r="R431" s="56">
        <v>110620</v>
      </c>
      <c r="S431" s="56">
        <f t="shared" si="29"/>
        <v>280326</v>
      </c>
      <c r="T431" s="56">
        <v>90461</v>
      </c>
      <c r="U431" s="56">
        <f t="shared" si="30"/>
        <v>370787</v>
      </c>
    </row>
    <row r="432" spans="2:21" s="17" customFormat="1" outlineLevel="2" x14ac:dyDescent="0.25">
      <c r="B432" s="9">
        <v>4</v>
      </c>
      <c r="C432" s="17" t="s">
        <v>420</v>
      </c>
      <c r="D432" s="54" t="s">
        <v>1299</v>
      </c>
      <c r="E432" s="54" t="s">
        <v>1300</v>
      </c>
      <c r="F432" s="54"/>
      <c r="G432" s="55" t="s">
        <v>1301</v>
      </c>
      <c r="H432" s="56">
        <v>1235040</v>
      </c>
      <c r="I432" s="56">
        <v>3669840</v>
      </c>
      <c r="J432" s="56">
        <v>0</v>
      </c>
      <c r="K432" s="56">
        <v>-3060009</v>
      </c>
      <c r="L432" s="56">
        <v>-752936</v>
      </c>
      <c r="M432" s="56">
        <v>10393</v>
      </c>
      <c r="N432" s="56">
        <v>3286</v>
      </c>
      <c r="O432" s="56">
        <f t="shared" si="28"/>
        <v>1105614</v>
      </c>
      <c r="P432" s="56">
        <v>-67266</v>
      </c>
      <c r="Q432" s="56">
        <v>-62443</v>
      </c>
      <c r="R432" s="56">
        <v>636131</v>
      </c>
      <c r="S432" s="56">
        <f t="shared" si="29"/>
        <v>1612036</v>
      </c>
      <c r="T432" s="56">
        <v>387000</v>
      </c>
      <c r="U432" s="56">
        <f t="shared" si="30"/>
        <v>1999036</v>
      </c>
    </row>
    <row r="433" spans="2:21" s="17" customFormat="1" outlineLevel="2" x14ac:dyDescent="0.25">
      <c r="B433" s="9">
        <v>4</v>
      </c>
      <c r="C433" s="17" t="s">
        <v>420</v>
      </c>
      <c r="D433" s="54" t="s">
        <v>1302</v>
      </c>
      <c r="E433" s="54" t="s">
        <v>1303</v>
      </c>
      <c r="F433" s="54"/>
      <c r="G433" s="55" t="s">
        <v>1304</v>
      </c>
      <c r="H433" s="56">
        <v>87953</v>
      </c>
      <c r="I433" s="56">
        <v>261346</v>
      </c>
      <c r="J433" s="56">
        <v>0</v>
      </c>
      <c r="K433" s="56">
        <v>-217917</v>
      </c>
      <c r="L433" s="56">
        <v>-53620</v>
      </c>
      <c r="M433" s="56">
        <v>740</v>
      </c>
      <c r="N433" s="56">
        <v>233</v>
      </c>
      <c r="O433" s="56">
        <f t="shared" si="28"/>
        <v>78735</v>
      </c>
      <c r="P433" s="56">
        <v>-4790</v>
      </c>
      <c r="Q433" s="56">
        <v>-4447</v>
      </c>
      <c r="R433" s="56">
        <v>45302</v>
      </c>
      <c r="S433" s="56">
        <f t="shared" si="29"/>
        <v>114800</v>
      </c>
      <c r="T433" s="56">
        <v>40444</v>
      </c>
      <c r="U433" s="56">
        <f t="shared" si="30"/>
        <v>155244</v>
      </c>
    </row>
    <row r="434" spans="2:21" s="17" customFormat="1" outlineLevel="2" x14ac:dyDescent="0.25">
      <c r="B434" s="9">
        <v>4</v>
      </c>
      <c r="C434" s="17" t="s">
        <v>420</v>
      </c>
      <c r="D434" s="54" t="s">
        <v>1305</v>
      </c>
      <c r="E434" s="54" t="s">
        <v>1306</v>
      </c>
      <c r="F434" s="54"/>
      <c r="G434" s="55" t="s">
        <v>1307</v>
      </c>
      <c r="H434" s="56">
        <v>29629</v>
      </c>
      <c r="I434" s="56">
        <v>88040</v>
      </c>
      <c r="J434" s="56">
        <v>0</v>
      </c>
      <c r="K434" s="56">
        <v>-73410</v>
      </c>
      <c r="L434" s="56">
        <v>-18063</v>
      </c>
      <c r="M434" s="56">
        <v>249</v>
      </c>
      <c r="N434" s="56">
        <v>80</v>
      </c>
      <c r="O434" s="56">
        <f t="shared" si="28"/>
        <v>26525</v>
      </c>
      <c r="P434" s="56">
        <v>-1614</v>
      </c>
      <c r="Q434" s="56">
        <v>-1498</v>
      </c>
      <c r="R434" s="56">
        <v>15261</v>
      </c>
      <c r="S434" s="56">
        <f t="shared" si="29"/>
        <v>38674</v>
      </c>
      <c r="T434" s="56">
        <v>14233</v>
      </c>
      <c r="U434" s="56">
        <f t="shared" si="30"/>
        <v>52907</v>
      </c>
    </row>
    <row r="435" spans="2:21" s="17" customFormat="1" outlineLevel="2" x14ac:dyDescent="0.25">
      <c r="B435" s="9">
        <v>4</v>
      </c>
      <c r="C435" s="17" t="s">
        <v>420</v>
      </c>
      <c r="D435" s="54" t="s">
        <v>1308</v>
      </c>
      <c r="E435" s="54" t="s">
        <v>1309</v>
      </c>
      <c r="F435" s="54"/>
      <c r="G435" s="55" t="s">
        <v>1310</v>
      </c>
      <c r="H435" s="56">
        <v>79616</v>
      </c>
      <c r="I435" s="56">
        <v>236573</v>
      </c>
      <c r="J435" s="56">
        <v>0</v>
      </c>
      <c r="K435" s="56">
        <v>-197261</v>
      </c>
      <c r="L435" s="56">
        <v>-48537</v>
      </c>
      <c r="M435" s="56">
        <v>670</v>
      </c>
      <c r="N435" s="56">
        <v>209</v>
      </c>
      <c r="O435" s="56">
        <f t="shared" si="28"/>
        <v>71270</v>
      </c>
      <c r="P435" s="56">
        <v>-4336</v>
      </c>
      <c r="Q435" s="56">
        <v>-4025</v>
      </c>
      <c r="R435" s="56">
        <v>41008</v>
      </c>
      <c r="S435" s="56">
        <f t="shared" si="29"/>
        <v>103917</v>
      </c>
      <c r="T435" s="56">
        <v>34888</v>
      </c>
      <c r="U435" s="56">
        <f t="shared" si="30"/>
        <v>138805</v>
      </c>
    </row>
    <row r="436" spans="2:21" s="17" customFormat="1" outlineLevel="2" x14ac:dyDescent="0.25">
      <c r="B436" s="9">
        <v>4</v>
      </c>
      <c r="C436" s="17" t="s">
        <v>420</v>
      </c>
      <c r="D436" s="54" t="s">
        <v>1311</v>
      </c>
      <c r="E436" s="54" t="s">
        <v>1312</v>
      </c>
      <c r="F436" s="54"/>
      <c r="G436" s="55" t="s">
        <v>1313</v>
      </c>
      <c r="H436" s="56">
        <v>350438</v>
      </c>
      <c r="I436" s="56">
        <v>1041302</v>
      </c>
      <c r="J436" s="56">
        <v>0</v>
      </c>
      <c r="K436" s="56">
        <v>-868265</v>
      </c>
      <c r="L436" s="56">
        <v>-213643</v>
      </c>
      <c r="M436" s="56">
        <v>2949</v>
      </c>
      <c r="N436" s="56">
        <v>932</v>
      </c>
      <c r="O436" s="56">
        <f t="shared" si="28"/>
        <v>313713</v>
      </c>
      <c r="P436" s="56">
        <v>-19086</v>
      </c>
      <c r="Q436" s="56">
        <v>-17718</v>
      </c>
      <c r="R436" s="56">
        <v>180500</v>
      </c>
      <c r="S436" s="56">
        <f t="shared" si="29"/>
        <v>457409</v>
      </c>
      <c r="T436" s="56">
        <v>110948</v>
      </c>
      <c r="U436" s="56">
        <f t="shared" si="30"/>
        <v>568357</v>
      </c>
    </row>
    <row r="437" spans="2:21" s="17" customFormat="1" outlineLevel="2" x14ac:dyDescent="0.25">
      <c r="B437" s="9">
        <v>4</v>
      </c>
      <c r="C437" s="17" t="s">
        <v>420</v>
      </c>
      <c r="D437" s="54" t="s">
        <v>1314</v>
      </c>
      <c r="E437" s="54" t="s">
        <v>1315</v>
      </c>
      <c r="F437" s="54"/>
      <c r="G437" s="55" t="s">
        <v>1316</v>
      </c>
      <c r="H437" s="56">
        <v>107271</v>
      </c>
      <c r="I437" s="56">
        <v>318750</v>
      </c>
      <c r="J437" s="56">
        <v>0</v>
      </c>
      <c r="K437" s="56">
        <v>-265782</v>
      </c>
      <c r="L437" s="56">
        <v>-65398</v>
      </c>
      <c r="M437" s="56">
        <v>903</v>
      </c>
      <c r="N437" s="56">
        <v>288</v>
      </c>
      <c r="O437" s="56">
        <f t="shared" si="28"/>
        <v>96032</v>
      </c>
      <c r="P437" s="56">
        <v>-5843</v>
      </c>
      <c r="Q437" s="56">
        <v>-5424</v>
      </c>
      <c r="R437" s="56">
        <v>55252</v>
      </c>
      <c r="S437" s="56">
        <f t="shared" si="29"/>
        <v>140017</v>
      </c>
      <c r="T437" s="56">
        <v>47151</v>
      </c>
      <c r="U437" s="56">
        <f t="shared" si="30"/>
        <v>187168</v>
      </c>
    </row>
    <row r="438" spans="2:21" s="17" customFormat="1" outlineLevel="2" x14ac:dyDescent="0.25">
      <c r="B438" s="9">
        <v>4</v>
      </c>
      <c r="C438" s="17" t="s">
        <v>420</v>
      </c>
      <c r="D438" s="54" t="s">
        <v>1317</v>
      </c>
      <c r="E438" s="54" t="s">
        <v>1318</v>
      </c>
      <c r="F438" s="54"/>
      <c r="G438" s="55" t="s">
        <v>1319</v>
      </c>
      <c r="H438" s="56">
        <v>47963</v>
      </c>
      <c r="I438" s="56">
        <v>142519</v>
      </c>
      <c r="J438" s="56">
        <v>0</v>
      </c>
      <c r="K438" s="56">
        <v>-118836</v>
      </c>
      <c r="L438" s="56">
        <v>-29240</v>
      </c>
      <c r="M438" s="56">
        <v>404</v>
      </c>
      <c r="N438" s="56">
        <v>127</v>
      </c>
      <c r="O438" s="56">
        <f t="shared" si="28"/>
        <v>42937</v>
      </c>
      <c r="P438" s="56">
        <v>-2612</v>
      </c>
      <c r="Q438" s="56">
        <v>-2425</v>
      </c>
      <c r="R438" s="56">
        <v>24704</v>
      </c>
      <c r="S438" s="56">
        <f t="shared" si="29"/>
        <v>62604</v>
      </c>
      <c r="T438" s="56">
        <v>21053</v>
      </c>
      <c r="U438" s="56">
        <f t="shared" si="30"/>
        <v>83657</v>
      </c>
    </row>
    <row r="439" spans="2:21" s="17" customFormat="1" outlineLevel="2" x14ac:dyDescent="0.25">
      <c r="B439" s="9">
        <v>4</v>
      </c>
      <c r="C439" s="17" t="s">
        <v>420</v>
      </c>
      <c r="D439" s="54" t="s">
        <v>1320</v>
      </c>
      <c r="E439" s="54" t="s">
        <v>1321</v>
      </c>
      <c r="F439" s="54"/>
      <c r="G439" s="55" t="s">
        <v>1322</v>
      </c>
      <c r="H439" s="56">
        <v>1561257</v>
      </c>
      <c r="I439" s="56">
        <v>4639173</v>
      </c>
      <c r="J439" s="56">
        <v>0</v>
      </c>
      <c r="K439" s="56">
        <v>-3868265</v>
      </c>
      <c r="L439" s="56">
        <v>-951813</v>
      </c>
      <c r="M439" s="56">
        <v>13138</v>
      </c>
      <c r="N439" s="56">
        <v>4155</v>
      </c>
      <c r="O439" s="56">
        <f t="shared" si="28"/>
        <v>1397645</v>
      </c>
      <c r="P439" s="56">
        <v>-85033</v>
      </c>
      <c r="Q439" s="56">
        <v>-78937</v>
      </c>
      <c r="R439" s="56">
        <v>804155</v>
      </c>
      <c r="S439" s="56">
        <f t="shared" si="29"/>
        <v>2037830</v>
      </c>
      <c r="T439" s="56">
        <v>357655</v>
      </c>
      <c r="U439" s="56">
        <f t="shared" si="30"/>
        <v>2395485</v>
      </c>
    </row>
    <row r="440" spans="2:21" s="17" customFormat="1" outlineLevel="2" x14ac:dyDescent="0.25">
      <c r="B440" s="9">
        <v>4</v>
      </c>
      <c r="C440" s="17" t="s">
        <v>420</v>
      </c>
      <c r="D440" s="54" t="s">
        <v>1323</v>
      </c>
      <c r="E440" s="54" t="s">
        <v>1324</v>
      </c>
      <c r="F440" s="54"/>
      <c r="G440" s="55" t="s">
        <v>1325</v>
      </c>
      <c r="H440" s="56">
        <v>22927</v>
      </c>
      <c r="I440" s="56">
        <v>68127</v>
      </c>
      <c r="J440" s="56">
        <v>0</v>
      </c>
      <c r="K440" s="56">
        <v>-56806</v>
      </c>
      <c r="L440" s="56">
        <v>-13978</v>
      </c>
      <c r="M440" s="56">
        <v>193</v>
      </c>
      <c r="N440" s="56">
        <v>61</v>
      </c>
      <c r="O440" s="56">
        <f t="shared" si="28"/>
        <v>20524</v>
      </c>
      <c r="P440" s="56">
        <v>-1249</v>
      </c>
      <c r="Q440" s="56">
        <v>-1159</v>
      </c>
      <c r="R440" s="56">
        <v>11809</v>
      </c>
      <c r="S440" s="56">
        <f t="shared" si="29"/>
        <v>29925</v>
      </c>
      <c r="T440" s="56">
        <v>15464</v>
      </c>
      <c r="U440" s="56">
        <f t="shared" si="30"/>
        <v>45389</v>
      </c>
    </row>
    <row r="441" spans="2:21" s="17" customFormat="1" outlineLevel="2" x14ac:dyDescent="0.25">
      <c r="B441" s="9">
        <v>4</v>
      </c>
      <c r="C441" s="17" t="s">
        <v>420</v>
      </c>
      <c r="D441" s="54" t="s">
        <v>1326</v>
      </c>
      <c r="E441" s="54" t="s">
        <v>1327</v>
      </c>
      <c r="F441" s="54"/>
      <c r="G441" s="55" t="s">
        <v>1328</v>
      </c>
      <c r="H441" s="56">
        <v>13602</v>
      </c>
      <c r="I441" s="56">
        <v>40417</v>
      </c>
      <c r="J441" s="56">
        <v>0</v>
      </c>
      <c r="K441" s="56">
        <v>-33700</v>
      </c>
      <c r="L441" s="56">
        <v>-8292</v>
      </c>
      <c r="M441" s="56">
        <v>114</v>
      </c>
      <c r="N441" s="56">
        <v>36</v>
      </c>
      <c r="O441" s="56">
        <f t="shared" si="28"/>
        <v>12177</v>
      </c>
      <c r="P441" s="56">
        <v>-741</v>
      </c>
      <c r="Q441" s="56">
        <v>-688</v>
      </c>
      <c r="R441" s="56">
        <v>7006</v>
      </c>
      <c r="S441" s="56">
        <f t="shared" si="29"/>
        <v>17754</v>
      </c>
      <c r="T441" s="56">
        <v>7869</v>
      </c>
      <c r="U441" s="56">
        <f t="shared" si="30"/>
        <v>25623</v>
      </c>
    </row>
    <row r="442" spans="2:21" s="17" customFormat="1" outlineLevel="2" x14ac:dyDescent="0.25">
      <c r="B442" s="9">
        <v>4</v>
      </c>
      <c r="C442" s="17" t="s">
        <v>420</v>
      </c>
      <c r="D442" s="54" t="s">
        <v>1329</v>
      </c>
      <c r="E442" s="54" t="s">
        <v>1330</v>
      </c>
      <c r="F442" s="54"/>
      <c r="G442" s="55" t="s">
        <v>1331</v>
      </c>
      <c r="H442" s="56">
        <v>838025</v>
      </c>
      <c r="I442" s="56">
        <v>2490136</v>
      </c>
      <c r="J442" s="56">
        <v>0</v>
      </c>
      <c r="K442" s="56">
        <v>-2076341</v>
      </c>
      <c r="L442" s="56">
        <v>-510898</v>
      </c>
      <c r="M442" s="56">
        <v>7052</v>
      </c>
      <c r="N442" s="56">
        <v>2231</v>
      </c>
      <c r="O442" s="56">
        <f t="shared" si="28"/>
        <v>750205</v>
      </c>
      <c r="P442" s="56">
        <v>-45643</v>
      </c>
      <c r="Q442" s="56">
        <v>-42370</v>
      </c>
      <c r="R442" s="56">
        <v>431641</v>
      </c>
      <c r="S442" s="56">
        <f t="shared" si="29"/>
        <v>1093833</v>
      </c>
      <c r="T442" s="56">
        <v>165967</v>
      </c>
      <c r="U442" s="56">
        <f t="shared" si="30"/>
        <v>1259800</v>
      </c>
    </row>
    <row r="443" spans="2:21" s="17" customFormat="1" outlineLevel="2" x14ac:dyDescent="0.25">
      <c r="B443" s="9">
        <v>4</v>
      </c>
      <c r="C443" s="17" t="s">
        <v>420</v>
      </c>
      <c r="D443" s="54" t="s">
        <v>1332</v>
      </c>
      <c r="E443" s="54" t="s">
        <v>1333</v>
      </c>
      <c r="F443" s="54"/>
      <c r="G443" s="55" t="s">
        <v>1334</v>
      </c>
      <c r="H443" s="56">
        <v>493503</v>
      </c>
      <c r="I443" s="56">
        <v>1466412</v>
      </c>
      <c r="J443" s="56">
        <v>0</v>
      </c>
      <c r="K443" s="56">
        <v>-1222733</v>
      </c>
      <c r="L443" s="56">
        <v>-300862</v>
      </c>
      <c r="M443" s="56">
        <v>4153</v>
      </c>
      <c r="N443" s="56">
        <v>1313</v>
      </c>
      <c r="O443" s="56">
        <f t="shared" si="28"/>
        <v>441786</v>
      </c>
      <c r="P443" s="56">
        <v>-26878</v>
      </c>
      <c r="Q443" s="56">
        <v>-24951</v>
      </c>
      <c r="R443" s="56">
        <v>254188</v>
      </c>
      <c r="S443" s="56">
        <f t="shared" si="29"/>
        <v>644145</v>
      </c>
      <c r="T443" s="56">
        <v>136194</v>
      </c>
      <c r="U443" s="56">
        <f t="shared" si="30"/>
        <v>780339</v>
      </c>
    </row>
    <row r="444" spans="2:21" s="17" customFormat="1" outlineLevel="2" x14ac:dyDescent="0.25">
      <c r="B444" s="9">
        <v>4</v>
      </c>
      <c r="C444" s="17" t="s">
        <v>420</v>
      </c>
      <c r="D444" s="54" t="s">
        <v>1335</v>
      </c>
      <c r="E444" s="54" t="s">
        <v>1336</v>
      </c>
      <c r="F444" s="54"/>
      <c r="G444" s="55" t="s">
        <v>1337</v>
      </c>
      <c r="H444" s="56">
        <v>96784</v>
      </c>
      <c r="I444" s="56">
        <v>287587</v>
      </c>
      <c r="J444" s="56">
        <v>0</v>
      </c>
      <c r="K444" s="56">
        <v>-239798</v>
      </c>
      <c r="L444" s="56">
        <v>-59004</v>
      </c>
      <c r="M444" s="56">
        <v>814</v>
      </c>
      <c r="N444" s="56">
        <v>257</v>
      </c>
      <c r="O444" s="56">
        <f t="shared" si="28"/>
        <v>86640</v>
      </c>
      <c r="P444" s="56">
        <v>-5271</v>
      </c>
      <c r="Q444" s="56">
        <v>-4893</v>
      </c>
      <c r="R444" s="56">
        <v>49850</v>
      </c>
      <c r="S444" s="56">
        <f t="shared" si="29"/>
        <v>126326</v>
      </c>
      <c r="T444" s="56">
        <v>38798</v>
      </c>
      <c r="U444" s="56">
        <f t="shared" si="30"/>
        <v>165124</v>
      </c>
    </row>
    <row r="445" spans="2:21" s="17" customFormat="1" outlineLevel="2" x14ac:dyDescent="0.25">
      <c r="B445" s="9">
        <v>4</v>
      </c>
      <c r="C445" s="17" t="s">
        <v>420</v>
      </c>
      <c r="D445" s="54" t="s">
        <v>1338</v>
      </c>
      <c r="E445" s="54" t="s">
        <v>1339</v>
      </c>
      <c r="F445" s="54"/>
      <c r="G445" s="55" t="s">
        <v>1340</v>
      </c>
      <c r="H445" s="56">
        <v>64510</v>
      </c>
      <c r="I445" s="56">
        <v>191687</v>
      </c>
      <c r="J445" s="56">
        <v>0</v>
      </c>
      <c r="K445" s="56">
        <v>-159834</v>
      </c>
      <c r="L445" s="56">
        <v>-39328</v>
      </c>
      <c r="M445" s="56">
        <v>543</v>
      </c>
      <c r="N445" s="56">
        <v>173</v>
      </c>
      <c r="O445" s="56">
        <f t="shared" si="28"/>
        <v>57751</v>
      </c>
      <c r="P445" s="56">
        <v>-3514</v>
      </c>
      <c r="Q445" s="56">
        <v>-3262</v>
      </c>
      <c r="R445" s="56">
        <v>33227</v>
      </c>
      <c r="S445" s="56">
        <f t="shared" si="29"/>
        <v>84202</v>
      </c>
      <c r="T445" s="56">
        <v>26875</v>
      </c>
      <c r="U445" s="56">
        <f t="shared" si="30"/>
        <v>111077</v>
      </c>
    </row>
    <row r="446" spans="2:21" s="17" customFormat="1" outlineLevel="2" x14ac:dyDescent="0.25">
      <c r="B446" s="9">
        <v>4</v>
      </c>
      <c r="C446" s="17" t="s">
        <v>420</v>
      </c>
      <c r="D446" s="54" t="s">
        <v>1341</v>
      </c>
      <c r="E446" s="54" t="s">
        <v>1342</v>
      </c>
      <c r="F446" s="54"/>
      <c r="G446" s="55" t="s">
        <v>1343</v>
      </c>
      <c r="H446" s="56">
        <v>331981</v>
      </c>
      <c r="I446" s="56">
        <v>986459</v>
      </c>
      <c r="J446" s="56">
        <v>0</v>
      </c>
      <c r="K446" s="56">
        <v>-822536</v>
      </c>
      <c r="L446" s="56">
        <v>-202391</v>
      </c>
      <c r="M446" s="56">
        <v>2794</v>
      </c>
      <c r="N446" s="56">
        <v>885</v>
      </c>
      <c r="O446" s="56">
        <f t="shared" si="28"/>
        <v>297192</v>
      </c>
      <c r="P446" s="56">
        <v>-18081</v>
      </c>
      <c r="Q446" s="56">
        <v>-16785</v>
      </c>
      <c r="R446" s="56">
        <v>170993</v>
      </c>
      <c r="S446" s="56">
        <f t="shared" si="29"/>
        <v>433319</v>
      </c>
      <c r="T446" s="56">
        <v>120163</v>
      </c>
      <c r="U446" s="56">
        <f t="shared" si="30"/>
        <v>553482</v>
      </c>
    </row>
    <row r="447" spans="2:21" s="17" customFormat="1" outlineLevel="2" x14ac:dyDescent="0.25">
      <c r="B447" s="9">
        <v>4</v>
      </c>
      <c r="C447" s="17" t="s">
        <v>420</v>
      </c>
      <c r="D447" s="54" t="s">
        <v>1344</v>
      </c>
      <c r="E447" s="54" t="s">
        <v>1345</v>
      </c>
      <c r="F447" s="54"/>
      <c r="G447" s="55" t="s">
        <v>1346</v>
      </c>
      <c r="H447" s="56">
        <v>128120</v>
      </c>
      <c r="I447" s="56">
        <v>380700</v>
      </c>
      <c r="J447" s="56">
        <v>0</v>
      </c>
      <c r="K447" s="56">
        <v>-317437</v>
      </c>
      <c r="L447" s="56">
        <v>-78108</v>
      </c>
      <c r="M447" s="56">
        <v>1078</v>
      </c>
      <c r="N447" s="56">
        <v>341</v>
      </c>
      <c r="O447" s="56">
        <f t="shared" si="28"/>
        <v>114694</v>
      </c>
      <c r="P447" s="56">
        <v>-6978</v>
      </c>
      <c r="Q447" s="56">
        <v>-6478</v>
      </c>
      <c r="R447" s="56">
        <v>65991</v>
      </c>
      <c r="S447" s="56">
        <f t="shared" si="29"/>
        <v>167229</v>
      </c>
      <c r="T447" s="56">
        <v>64334</v>
      </c>
      <c r="U447" s="56">
        <f t="shared" si="30"/>
        <v>231563</v>
      </c>
    </row>
    <row r="448" spans="2:21" s="17" customFormat="1" outlineLevel="2" x14ac:dyDescent="0.25">
      <c r="B448" s="9">
        <v>4</v>
      </c>
      <c r="C448" s="17" t="s">
        <v>420</v>
      </c>
      <c r="D448" s="54" t="s">
        <v>1347</v>
      </c>
      <c r="E448" s="54" t="s">
        <v>1348</v>
      </c>
      <c r="F448" s="54"/>
      <c r="G448" s="55" t="s">
        <v>1349</v>
      </c>
      <c r="H448" s="56">
        <v>37273</v>
      </c>
      <c r="I448" s="56">
        <v>110753</v>
      </c>
      <c r="J448" s="56">
        <v>0</v>
      </c>
      <c r="K448" s="56">
        <v>-92349</v>
      </c>
      <c r="L448" s="56">
        <v>-22723</v>
      </c>
      <c r="M448" s="56">
        <v>314</v>
      </c>
      <c r="N448" s="56">
        <v>100</v>
      </c>
      <c r="O448" s="56">
        <f t="shared" si="28"/>
        <v>33368</v>
      </c>
      <c r="P448" s="56">
        <v>-2030</v>
      </c>
      <c r="Q448" s="56">
        <v>-1885</v>
      </c>
      <c r="R448" s="56">
        <v>19198</v>
      </c>
      <c r="S448" s="56">
        <f t="shared" si="29"/>
        <v>48651</v>
      </c>
      <c r="T448" s="56">
        <v>17409</v>
      </c>
      <c r="U448" s="56">
        <f t="shared" si="30"/>
        <v>66060</v>
      </c>
    </row>
    <row r="449" spans="2:21" s="17" customFormat="1" outlineLevel="2" x14ac:dyDescent="0.25">
      <c r="B449" s="9">
        <v>4</v>
      </c>
      <c r="C449" s="17" t="s">
        <v>420</v>
      </c>
      <c r="D449" s="54" t="s">
        <v>1350</v>
      </c>
      <c r="E449" s="54" t="s">
        <v>1351</v>
      </c>
      <c r="F449" s="54"/>
      <c r="G449" s="55" t="s">
        <v>1352</v>
      </c>
      <c r="H449" s="56">
        <v>636209</v>
      </c>
      <c r="I449" s="56">
        <v>1890453</v>
      </c>
      <c r="J449" s="56">
        <v>0</v>
      </c>
      <c r="K449" s="56">
        <v>-1576310</v>
      </c>
      <c r="L449" s="56">
        <v>-387862</v>
      </c>
      <c r="M449" s="56">
        <v>5354</v>
      </c>
      <c r="N449" s="56">
        <v>1695</v>
      </c>
      <c r="O449" s="56">
        <f t="shared" si="28"/>
        <v>569539</v>
      </c>
      <c r="P449" s="56">
        <v>-34651</v>
      </c>
      <c r="Q449" s="56">
        <v>-32167</v>
      </c>
      <c r="R449" s="56">
        <v>327691</v>
      </c>
      <c r="S449" s="56">
        <f t="shared" si="29"/>
        <v>830412</v>
      </c>
      <c r="T449" s="56">
        <v>225088</v>
      </c>
      <c r="U449" s="56">
        <f t="shared" si="30"/>
        <v>1055500</v>
      </c>
    </row>
    <row r="450" spans="2:21" s="17" customFormat="1" outlineLevel="2" x14ac:dyDescent="0.25">
      <c r="B450" s="9">
        <v>4</v>
      </c>
      <c r="C450" s="17" t="s">
        <v>420</v>
      </c>
      <c r="D450" s="54" t="s">
        <v>1353</v>
      </c>
      <c r="E450" s="54" t="s">
        <v>1354</v>
      </c>
      <c r="F450" s="54"/>
      <c r="G450" s="55" t="s">
        <v>1355</v>
      </c>
      <c r="H450" s="56">
        <v>135405</v>
      </c>
      <c r="I450" s="56">
        <v>402346</v>
      </c>
      <c r="J450" s="56">
        <v>0</v>
      </c>
      <c r="K450" s="56">
        <v>-335486</v>
      </c>
      <c r="L450" s="56">
        <v>-82549</v>
      </c>
      <c r="M450" s="56">
        <v>1139</v>
      </c>
      <c r="N450" s="56">
        <v>359</v>
      </c>
      <c r="O450" s="56">
        <f t="shared" si="28"/>
        <v>121214</v>
      </c>
      <c r="P450" s="56">
        <v>-7375</v>
      </c>
      <c r="Q450" s="56">
        <v>-6846</v>
      </c>
      <c r="R450" s="56">
        <v>69743</v>
      </c>
      <c r="S450" s="56">
        <f t="shared" si="29"/>
        <v>176736</v>
      </c>
      <c r="T450" s="56">
        <v>53568</v>
      </c>
      <c r="U450" s="56">
        <f t="shared" si="30"/>
        <v>230304</v>
      </c>
    </row>
    <row r="451" spans="2:21" s="17" customFormat="1" outlineLevel="2" x14ac:dyDescent="0.25">
      <c r="B451" s="9">
        <v>4</v>
      </c>
      <c r="C451" s="17" t="s">
        <v>420</v>
      </c>
      <c r="D451" s="54" t="s">
        <v>1356</v>
      </c>
      <c r="E451" s="54" t="s">
        <v>1357</v>
      </c>
      <c r="F451" s="54"/>
      <c r="G451" s="55" t="s">
        <v>1358</v>
      </c>
      <c r="H451" s="56">
        <v>260621</v>
      </c>
      <c r="I451" s="56">
        <v>774420</v>
      </c>
      <c r="J451" s="56">
        <v>0</v>
      </c>
      <c r="K451" s="56">
        <v>-645732</v>
      </c>
      <c r="L451" s="56">
        <v>-158887</v>
      </c>
      <c r="M451" s="56">
        <v>2193</v>
      </c>
      <c r="N451" s="56">
        <v>696</v>
      </c>
      <c r="O451" s="56">
        <f t="shared" si="28"/>
        <v>233311</v>
      </c>
      <c r="P451" s="56">
        <v>-14195</v>
      </c>
      <c r="Q451" s="56">
        <v>-13177</v>
      </c>
      <c r="R451" s="56">
        <v>134238</v>
      </c>
      <c r="S451" s="56">
        <f t="shared" si="29"/>
        <v>340177</v>
      </c>
      <c r="T451" s="56">
        <v>79885</v>
      </c>
      <c r="U451" s="56">
        <f t="shared" si="30"/>
        <v>420062</v>
      </c>
    </row>
    <row r="452" spans="2:21" s="17" customFormat="1" outlineLevel="2" x14ac:dyDescent="0.25">
      <c r="B452" s="9">
        <v>4</v>
      </c>
      <c r="C452" s="17" t="s">
        <v>420</v>
      </c>
      <c r="D452" s="54" t="s">
        <v>1359</v>
      </c>
      <c r="E452" s="54" t="s">
        <v>1360</v>
      </c>
      <c r="F452" s="54"/>
      <c r="G452" s="55" t="s">
        <v>1361</v>
      </c>
      <c r="H452" s="56">
        <v>894118</v>
      </c>
      <c r="I452" s="56">
        <v>2656812</v>
      </c>
      <c r="J452" s="56">
        <v>0</v>
      </c>
      <c r="K452" s="56">
        <v>-2215320</v>
      </c>
      <c r="L452" s="56">
        <v>-545094</v>
      </c>
      <c r="M452" s="56">
        <v>7524</v>
      </c>
      <c r="N452" s="56">
        <v>2381</v>
      </c>
      <c r="O452" s="56">
        <f t="shared" si="28"/>
        <v>800421</v>
      </c>
      <c r="P452" s="56">
        <v>-48698</v>
      </c>
      <c r="Q452" s="56">
        <v>-45207</v>
      </c>
      <c r="R452" s="56">
        <v>460532</v>
      </c>
      <c r="S452" s="56">
        <f t="shared" si="29"/>
        <v>1167048</v>
      </c>
      <c r="T452" s="56">
        <v>306396</v>
      </c>
      <c r="U452" s="56">
        <f t="shared" si="30"/>
        <v>1473444</v>
      </c>
    </row>
    <row r="453" spans="2:21" s="17" customFormat="1" outlineLevel="2" x14ac:dyDescent="0.25">
      <c r="B453" s="9">
        <v>4</v>
      </c>
      <c r="C453" s="17" t="s">
        <v>420</v>
      </c>
      <c r="D453" s="54" t="s">
        <v>1362</v>
      </c>
      <c r="E453" s="54" t="s">
        <v>1363</v>
      </c>
      <c r="F453" s="54"/>
      <c r="G453" s="55" t="s">
        <v>1364</v>
      </c>
      <c r="H453" s="56">
        <v>1287980</v>
      </c>
      <c r="I453" s="56">
        <v>3827149</v>
      </c>
      <c r="J453" s="56">
        <v>0</v>
      </c>
      <c r="K453" s="56">
        <v>-3191178</v>
      </c>
      <c r="L453" s="56">
        <v>-785211</v>
      </c>
      <c r="M453" s="56">
        <v>10838</v>
      </c>
      <c r="N453" s="56">
        <v>3430</v>
      </c>
      <c r="O453" s="56">
        <f t="shared" si="28"/>
        <v>1153008</v>
      </c>
      <c r="P453" s="56">
        <v>-70149</v>
      </c>
      <c r="Q453" s="56">
        <v>-65120</v>
      </c>
      <c r="R453" s="56">
        <v>663399</v>
      </c>
      <c r="S453" s="56">
        <f t="shared" si="29"/>
        <v>1681138</v>
      </c>
      <c r="T453" s="56">
        <v>449975</v>
      </c>
      <c r="U453" s="56">
        <f t="shared" si="30"/>
        <v>2131113</v>
      </c>
    </row>
    <row r="454" spans="2:21" s="17" customFormat="1" outlineLevel="2" x14ac:dyDescent="0.25">
      <c r="B454" s="9">
        <v>4</v>
      </c>
      <c r="C454" s="17" t="s">
        <v>420</v>
      </c>
      <c r="D454" s="54" t="s">
        <v>1365</v>
      </c>
      <c r="E454" s="54" t="s">
        <v>1366</v>
      </c>
      <c r="F454" s="54"/>
      <c r="G454" s="55" t="s">
        <v>1367</v>
      </c>
      <c r="H454" s="56">
        <v>236693</v>
      </c>
      <c r="I454" s="56">
        <v>703317</v>
      </c>
      <c r="J454" s="56">
        <v>0</v>
      </c>
      <c r="K454" s="56">
        <v>-586444</v>
      </c>
      <c r="L454" s="56">
        <v>-144299</v>
      </c>
      <c r="M454" s="56">
        <v>1992</v>
      </c>
      <c r="N454" s="56">
        <v>630</v>
      </c>
      <c r="O454" s="56">
        <f t="shared" si="28"/>
        <v>211889</v>
      </c>
      <c r="P454" s="56">
        <v>-12891</v>
      </c>
      <c r="Q454" s="56">
        <v>-11967</v>
      </c>
      <c r="R454" s="56">
        <v>121913</v>
      </c>
      <c r="S454" s="56">
        <f t="shared" si="29"/>
        <v>308944</v>
      </c>
      <c r="T454" s="56">
        <v>75561</v>
      </c>
      <c r="U454" s="56">
        <f t="shared" si="30"/>
        <v>384505</v>
      </c>
    </row>
    <row r="455" spans="2:21" s="17" customFormat="1" outlineLevel="2" x14ac:dyDescent="0.25">
      <c r="B455" s="9">
        <v>4</v>
      </c>
      <c r="C455" s="17" t="s">
        <v>420</v>
      </c>
      <c r="D455" s="54" t="s">
        <v>1368</v>
      </c>
      <c r="E455" s="54" t="s">
        <v>1369</v>
      </c>
      <c r="F455" s="54"/>
      <c r="G455" s="55" t="s">
        <v>1370</v>
      </c>
      <c r="H455" s="56">
        <v>45255</v>
      </c>
      <c r="I455" s="56">
        <v>134471</v>
      </c>
      <c r="J455" s="56">
        <v>0</v>
      </c>
      <c r="K455" s="56">
        <v>-112125</v>
      </c>
      <c r="L455" s="56">
        <v>-27589</v>
      </c>
      <c r="M455" s="56">
        <v>381</v>
      </c>
      <c r="N455" s="56">
        <v>119</v>
      </c>
      <c r="O455" s="56">
        <f t="shared" si="28"/>
        <v>40512</v>
      </c>
      <c r="P455" s="56">
        <v>-2465</v>
      </c>
      <c r="Q455" s="56">
        <v>-2288</v>
      </c>
      <c r="R455" s="56">
        <v>23309</v>
      </c>
      <c r="S455" s="56">
        <f t="shared" si="29"/>
        <v>59068</v>
      </c>
      <c r="T455" s="56">
        <v>19042</v>
      </c>
      <c r="U455" s="56">
        <f t="shared" si="30"/>
        <v>78110</v>
      </c>
    </row>
    <row r="456" spans="2:21" s="17" customFormat="1" outlineLevel="2" x14ac:dyDescent="0.25">
      <c r="B456" s="9">
        <v>4</v>
      </c>
      <c r="C456" s="17" t="s">
        <v>420</v>
      </c>
      <c r="D456" s="54" t="s">
        <v>1371</v>
      </c>
      <c r="E456" s="54" t="s">
        <v>1372</v>
      </c>
      <c r="F456" s="54"/>
      <c r="G456" s="55" t="s">
        <v>1373</v>
      </c>
      <c r="H456" s="56">
        <v>45107</v>
      </c>
      <c r="I456" s="56">
        <v>134032</v>
      </c>
      <c r="J456" s="56">
        <v>0</v>
      </c>
      <c r="K456" s="56">
        <v>-111759</v>
      </c>
      <c r="L456" s="56">
        <v>-27499</v>
      </c>
      <c r="M456" s="56">
        <v>380</v>
      </c>
      <c r="N456" s="56">
        <v>120</v>
      </c>
      <c r="O456" s="56">
        <f t="shared" si="28"/>
        <v>40381</v>
      </c>
      <c r="P456" s="56">
        <v>-2457</v>
      </c>
      <c r="Q456" s="56">
        <v>-2281</v>
      </c>
      <c r="R456" s="56">
        <v>23233</v>
      </c>
      <c r="S456" s="56">
        <f t="shared" si="29"/>
        <v>58876</v>
      </c>
      <c r="T456" s="56">
        <v>19297</v>
      </c>
      <c r="U456" s="56">
        <f t="shared" si="30"/>
        <v>78173</v>
      </c>
    </row>
    <row r="457" spans="2:21" s="17" customFormat="1" outlineLevel="2" x14ac:dyDescent="0.25">
      <c r="B457" s="9">
        <v>4</v>
      </c>
      <c r="C457" s="17" t="s">
        <v>420</v>
      </c>
      <c r="D457" s="54" t="s">
        <v>1374</v>
      </c>
      <c r="E457" s="54" t="s">
        <v>1375</v>
      </c>
      <c r="F457" s="54"/>
      <c r="G457" s="55" t="s">
        <v>1376</v>
      </c>
      <c r="H457" s="56">
        <v>1761522</v>
      </c>
      <c r="I457" s="56">
        <v>5234248</v>
      </c>
      <c r="J457" s="56">
        <v>0</v>
      </c>
      <c r="K457" s="56">
        <v>-4364454</v>
      </c>
      <c r="L457" s="56">
        <v>-1073903</v>
      </c>
      <c r="M457" s="56">
        <v>14823</v>
      </c>
      <c r="N457" s="56">
        <v>4690</v>
      </c>
      <c r="O457" s="56">
        <f t="shared" ref="O457:O520" si="31">SUM(H457:N457)</f>
        <v>1576926</v>
      </c>
      <c r="P457" s="56">
        <v>-95941</v>
      </c>
      <c r="Q457" s="56">
        <v>-89062</v>
      </c>
      <c r="R457" s="56">
        <v>907305</v>
      </c>
      <c r="S457" s="56">
        <f t="shared" ref="S457:S520" si="32">SUM(O457:R457)</f>
        <v>2299228</v>
      </c>
      <c r="T457" s="56">
        <v>581326</v>
      </c>
      <c r="U457" s="56">
        <f t="shared" ref="U457:U520" si="33">SUM(S457:T457)</f>
        <v>2880554</v>
      </c>
    </row>
    <row r="458" spans="2:21" s="17" customFormat="1" outlineLevel="2" x14ac:dyDescent="0.25">
      <c r="B458" s="9">
        <v>4</v>
      </c>
      <c r="C458" s="17" t="s">
        <v>420</v>
      </c>
      <c r="D458" s="54" t="s">
        <v>1377</v>
      </c>
      <c r="E458" s="54" t="s">
        <v>1378</v>
      </c>
      <c r="F458" s="54"/>
      <c r="G458" s="55" t="s">
        <v>1379</v>
      </c>
      <c r="H458" s="56">
        <v>167163</v>
      </c>
      <c r="I458" s="56">
        <v>496714</v>
      </c>
      <c r="J458" s="56">
        <v>0</v>
      </c>
      <c r="K458" s="56">
        <v>-414173</v>
      </c>
      <c r="L458" s="56">
        <v>-101910</v>
      </c>
      <c r="M458" s="56">
        <v>1407</v>
      </c>
      <c r="N458" s="56">
        <v>445</v>
      </c>
      <c r="O458" s="56">
        <f t="shared" si="31"/>
        <v>149646</v>
      </c>
      <c r="P458" s="56">
        <v>-9104</v>
      </c>
      <c r="Q458" s="56">
        <v>-8452</v>
      </c>
      <c r="R458" s="56">
        <v>86100</v>
      </c>
      <c r="S458" s="56">
        <f t="shared" si="32"/>
        <v>218190</v>
      </c>
      <c r="T458" s="56">
        <v>54475</v>
      </c>
      <c r="U458" s="56">
        <f t="shared" si="33"/>
        <v>272665</v>
      </c>
    </row>
    <row r="459" spans="2:21" s="17" customFormat="1" outlineLevel="2" x14ac:dyDescent="0.25">
      <c r="B459" s="9">
        <v>4</v>
      </c>
      <c r="C459" s="17" t="s">
        <v>420</v>
      </c>
      <c r="D459" s="54" t="s">
        <v>1380</v>
      </c>
      <c r="E459" s="54" t="s">
        <v>1381</v>
      </c>
      <c r="F459" s="54"/>
      <c r="G459" s="55" t="s">
        <v>1382</v>
      </c>
      <c r="H459" s="56">
        <v>16930761</v>
      </c>
      <c r="I459" s="56">
        <v>50308653</v>
      </c>
      <c r="J459" s="56">
        <v>0</v>
      </c>
      <c r="K459" s="56">
        <v>-41948680</v>
      </c>
      <c r="L459" s="56">
        <v>-10321756</v>
      </c>
      <c r="M459" s="56">
        <v>142472</v>
      </c>
      <c r="N459" s="56">
        <v>45068</v>
      </c>
      <c r="O459" s="56">
        <f t="shared" si="31"/>
        <v>15156518</v>
      </c>
      <c r="P459" s="56">
        <v>-922129</v>
      </c>
      <c r="Q459" s="56">
        <v>-856018</v>
      </c>
      <c r="R459" s="56">
        <v>8720509</v>
      </c>
      <c r="S459" s="56">
        <f t="shared" si="32"/>
        <v>22098880</v>
      </c>
      <c r="T459" s="56">
        <v>7038216</v>
      </c>
      <c r="U459" s="56">
        <f t="shared" si="33"/>
        <v>29137096</v>
      </c>
    </row>
    <row r="460" spans="2:21" s="17" customFormat="1" outlineLevel="2" x14ac:dyDescent="0.25">
      <c r="B460" s="9">
        <v>4</v>
      </c>
      <c r="C460" s="17" t="s">
        <v>420</v>
      </c>
      <c r="D460" s="54" t="s">
        <v>1383</v>
      </c>
      <c r="E460" s="54" t="s">
        <v>1384</v>
      </c>
      <c r="F460" s="54"/>
      <c r="G460" s="55" t="s">
        <v>1385</v>
      </c>
      <c r="H460" s="56">
        <v>20350</v>
      </c>
      <c r="I460" s="56">
        <v>60468</v>
      </c>
      <c r="J460" s="56">
        <v>0</v>
      </c>
      <c r="K460" s="56">
        <v>-50420</v>
      </c>
      <c r="L460" s="56">
        <v>-12406</v>
      </c>
      <c r="M460" s="56">
        <v>171</v>
      </c>
      <c r="N460" s="56">
        <v>53</v>
      </c>
      <c r="O460" s="56">
        <f t="shared" si="31"/>
        <v>18216</v>
      </c>
      <c r="P460" s="56">
        <v>-1108</v>
      </c>
      <c r="Q460" s="56">
        <v>-1029</v>
      </c>
      <c r="R460" s="56">
        <v>10482</v>
      </c>
      <c r="S460" s="56">
        <f t="shared" si="32"/>
        <v>26561</v>
      </c>
      <c r="T460" s="56">
        <v>-34202</v>
      </c>
      <c r="U460" s="56">
        <f t="shared" si="33"/>
        <v>-7641</v>
      </c>
    </row>
    <row r="461" spans="2:21" s="17" customFormat="1" outlineLevel="2" x14ac:dyDescent="0.25">
      <c r="B461" s="9">
        <v>4</v>
      </c>
      <c r="C461" s="17" t="s">
        <v>420</v>
      </c>
      <c r="D461" s="54" t="s">
        <v>1386</v>
      </c>
      <c r="E461" s="54" t="s">
        <v>1387</v>
      </c>
      <c r="F461" s="54"/>
      <c r="G461" s="55" t="s">
        <v>1388</v>
      </c>
      <c r="H461" s="56">
        <v>63889</v>
      </c>
      <c r="I461" s="56">
        <v>189841</v>
      </c>
      <c r="J461" s="56">
        <v>0</v>
      </c>
      <c r="K461" s="56">
        <v>-158295</v>
      </c>
      <c r="L461" s="56">
        <v>-38949</v>
      </c>
      <c r="M461" s="56">
        <v>538</v>
      </c>
      <c r="N461" s="56">
        <v>169</v>
      </c>
      <c r="O461" s="56">
        <f t="shared" si="31"/>
        <v>57193</v>
      </c>
      <c r="P461" s="56">
        <v>-3480</v>
      </c>
      <c r="Q461" s="56">
        <v>-3230</v>
      </c>
      <c r="R461" s="56">
        <v>32907</v>
      </c>
      <c r="S461" s="56">
        <f t="shared" si="32"/>
        <v>83390</v>
      </c>
      <c r="T461" s="56">
        <v>36712</v>
      </c>
      <c r="U461" s="56">
        <f t="shared" si="33"/>
        <v>120102</v>
      </c>
    </row>
    <row r="462" spans="2:21" s="17" customFormat="1" outlineLevel="2" x14ac:dyDescent="0.25">
      <c r="B462" s="9">
        <v>4</v>
      </c>
      <c r="C462" s="17" t="s">
        <v>420</v>
      </c>
      <c r="D462" s="54" t="s">
        <v>1389</v>
      </c>
      <c r="E462" s="54" t="s">
        <v>1390</v>
      </c>
      <c r="F462" s="54"/>
      <c r="G462" s="55" t="s">
        <v>1391</v>
      </c>
      <c r="H462" s="56">
        <v>146344</v>
      </c>
      <c r="I462" s="56">
        <v>434852</v>
      </c>
      <c r="J462" s="56">
        <v>0</v>
      </c>
      <c r="K462" s="56">
        <v>-362591</v>
      </c>
      <c r="L462" s="56">
        <v>-89218</v>
      </c>
      <c r="M462" s="56">
        <v>1231</v>
      </c>
      <c r="N462" s="56">
        <v>391</v>
      </c>
      <c r="O462" s="56">
        <f t="shared" si="31"/>
        <v>131009</v>
      </c>
      <c r="P462" s="56">
        <v>-7971</v>
      </c>
      <c r="Q462" s="56">
        <v>-7399</v>
      </c>
      <c r="R462" s="56">
        <v>75377</v>
      </c>
      <c r="S462" s="56">
        <f t="shared" si="32"/>
        <v>191016</v>
      </c>
      <c r="T462" s="56">
        <v>42462</v>
      </c>
      <c r="U462" s="56">
        <f t="shared" si="33"/>
        <v>233478</v>
      </c>
    </row>
    <row r="463" spans="2:21" s="17" customFormat="1" outlineLevel="2" x14ac:dyDescent="0.25">
      <c r="B463" s="9">
        <v>4</v>
      </c>
      <c r="C463" s="17" t="s">
        <v>420</v>
      </c>
      <c r="D463" s="54" t="s">
        <v>1392</v>
      </c>
      <c r="E463" s="54" t="s">
        <v>1393</v>
      </c>
      <c r="F463" s="54"/>
      <c r="G463" s="55" t="s">
        <v>1394</v>
      </c>
      <c r="H463" s="56">
        <v>414128</v>
      </c>
      <c r="I463" s="56">
        <v>1230554</v>
      </c>
      <c r="J463" s="56">
        <v>0</v>
      </c>
      <c r="K463" s="56">
        <v>-1026068</v>
      </c>
      <c r="L463" s="56">
        <v>-252471</v>
      </c>
      <c r="M463" s="56">
        <v>3485</v>
      </c>
      <c r="N463" s="56">
        <v>1101</v>
      </c>
      <c r="O463" s="56">
        <f t="shared" si="31"/>
        <v>370729</v>
      </c>
      <c r="P463" s="56">
        <v>-22555</v>
      </c>
      <c r="Q463" s="56">
        <v>-20938</v>
      </c>
      <c r="R463" s="56">
        <v>213304</v>
      </c>
      <c r="S463" s="56">
        <f t="shared" si="32"/>
        <v>540540</v>
      </c>
      <c r="T463" s="56">
        <v>277656</v>
      </c>
      <c r="U463" s="56">
        <f t="shared" si="33"/>
        <v>818196</v>
      </c>
    </row>
    <row r="464" spans="2:21" s="17" customFormat="1" outlineLevel="2" x14ac:dyDescent="0.25">
      <c r="B464" s="9">
        <v>4</v>
      </c>
      <c r="C464" s="17" t="s">
        <v>420</v>
      </c>
      <c r="D464" s="54" t="s">
        <v>1395</v>
      </c>
      <c r="E464" s="54" t="s">
        <v>1396</v>
      </c>
      <c r="F464" s="54"/>
      <c r="G464" s="55" t="s">
        <v>1397</v>
      </c>
      <c r="H464" s="56">
        <v>613091</v>
      </c>
      <c r="I464" s="56">
        <v>1821761</v>
      </c>
      <c r="J464" s="56">
        <v>0</v>
      </c>
      <c r="K464" s="56">
        <v>-1519033</v>
      </c>
      <c r="L464" s="56">
        <v>-373768</v>
      </c>
      <c r="M464" s="56">
        <v>5159</v>
      </c>
      <c r="N464" s="56">
        <v>1633</v>
      </c>
      <c r="O464" s="56">
        <f t="shared" si="31"/>
        <v>548843</v>
      </c>
      <c r="P464" s="56">
        <v>-33392</v>
      </c>
      <c r="Q464" s="56">
        <v>-30998</v>
      </c>
      <c r="R464" s="56">
        <v>315784</v>
      </c>
      <c r="S464" s="56">
        <f t="shared" si="32"/>
        <v>800237</v>
      </c>
      <c r="T464" s="56">
        <v>225422</v>
      </c>
      <c r="U464" s="56">
        <f t="shared" si="33"/>
        <v>1025659</v>
      </c>
    </row>
    <row r="465" spans="2:21" s="17" customFormat="1" outlineLevel="2" x14ac:dyDescent="0.25">
      <c r="B465" s="9">
        <v>4</v>
      </c>
      <c r="C465" s="17" t="s">
        <v>420</v>
      </c>
      <c r="D465" s="54" t="s">
        <v>1398</v>
      </c>
      <c r="E465" s="54" t="s">
        <v>1399</v>
      </c>
      <c r="F465" s="54"/>
      <c r="G465" s="55" t="s">
        <v>1400</v>
      </c>
      <c r="H465" s="56">
        <v>27695848</v>
      </c>
      <c r="I465" s="56">
        <v>82296408</v>
      </c>
      <c r="J465" s="56">
        <v>0</v>
      </c>
      <c r="K465" s="56">
        <v>-68620913</v>
      </c>
      <c r="L465" s="56">
        <v>-16884639</v>
      </c>
      <c r="M465" s="56">
        <v>233059</v>
      </c>
      <c r="N465" s="56">
        <v>73729</v>
      </c>
      <c r="O465" s="56">
        <f t="shared" si="31"/>
        <v>24793492</v>
      </c>
      <c r="P465" s="56">
        <v>-1508447</v>
      </c>
      <c r="Q465" s="56">
        <v>-1400300</v>
      </c>
      <c r="R465" s="56">
        <v>14265271</v>
      </c>
      <c r="S465" s="56">
        <f t="shared" si="32"/>
        <v>36150016</v>
      </c>
      <c r="T465" s="56">
        <v>6975971</v>
      </c>
      <c r="U465" s="56">
        <f t="shared" si="33"/>
        <v>43125987</v>
      </c>
    </row>
    <row r="466" spans="2:21" s="17" customFormat="1" outlineLevel="2" x14ac:dyDescent="0.25">
      <c r="B466" s="9">
        <v>4</v>
      </c>
      <c r="C466" s="17" t="s">
        <v>420</v>
      </c>
      <c r="D466" s="54" t="s">
        <v>1401</v>
      </c>
      <c r="E466" s="54" t="s">
        <v>1402</v>
      </c>
      <c r="F466" s="54"/>
      <c r="G466" s="55" t="s">
        <v>1403</v>
      </c>
      <c r="H466" s="56">
        <v>341530</v>
      </c>
      <c r="I466" s="56">
        <v>1014835</v>
      </c>
      <c r="J466" s="56">
        <v>0</v>
      </c>
      <c r="K466" s="56">
        <v>-846196</v>
      </c>
      <c r="L466" s="56">
        <v>-208212</v>
      </c>
      <c r="M466" s="56">
        <v>2874</v>
      </c>
      <c r="N466" s="56">
        <v>909</v>
      </c>
      <c r="O466" s="56">
        <f t="shared" si="31"/>
        <v>305740</v>
      </c>
      <c r="P466" s="56">
        <v>-18601</v>
      </c>
      <c r="Q466" s="56">
        <v>-17268</v>
      </c>
      <c r="R466" s="56">
        <v>175912</v>
      </c>
      <c r="S466" s="56">
        <f t="shared" si="32"/>
        <v>445783</v>
      </c>
      <c r="T466" s="56">
        <v>179251</v>
      </c>
      <c r="U466" s="56">
        <f t="shared" si="33"/>
        <v>625034</v>
      </c>
    </row>
    <row r="467" spans="2:21" s="17" customFormat="1" outlineLevel="2" x14ac:dyDescent="0.25">
      <c r="B467" s="9">
        <v>4</v>
      </c>
      <c r="C467" s="17" t="s">
        <v>420</v>
      </c>
      <c r="D467" s="54" t="s">
        <v>1404</v>
      </c>
      <c r="E467" s="54" t="s">
        <v>1405</v>
      </c>
      <c r="F467" s="54"/>
      <c r="G467" s="55" t="s">
        <v>1406</v>
      </c>
      <c r="H467" s="56">
        <v>146458</v>
      </c>
      <c r="I467" s="56">
        <v>435191</v>
      </c>
      <c r="J467" s="56">
        <v>0</v>
      </c>
      <c r="K467" s="56">
        <v>-362874</v>
      </c>
      <c r="L467" s="56">
        <v>-89288</v>
      </c>
      <c r="M467" s="56">
        <v>1232</v>
      </c>
      <c r="N467" s="56">
        <v>391</v>
      </c>
      <c r="O467" s="56">
        <f t="shared" si="31"/>
        <v>131110</v>
      </c>
      <c r="P467" s="56">
        <v>-7977</v>
      </c>
      <c r="Q467" s="56">
        <v>-7405</v>
      </c>
      <c r="R467" s="56">
        <v>75436</v>
      </c>
      <c r="S467" s="56">
        <f t="shared" si="32"/>
        <v>191164</v>
      </c>
      <c r="T467" s="56">
        <v>62394</v>
      </c>
      <c r="U467" s="56">
        <f t="shared" si="33"/>
        <v>253558</v>
      </c>
    </row>
    <row r="468" spans="2:21" s="17" customFormat="1" outlineLevel="2" x14ac:dyDescent="0.25">
      <c r="B468" s="9">
        <v>4</v>
      </c>
      <c r="C468" s="17" t="s">
        <v>420</v>
      </c>
      <c r="D468" s="54" t="s">
        <v>1407</v>
      </c>
      <c r="E468" s="54" t="s">
        <v>1408</v>
      </c>
      <c r="F468" s="54"/>
      <c r="G468" s="55" t="s">
        <v>1409</v>
      </c>
      <c r="H468" s="56">
        <v>730136</v>
      </c>
      <c r="I468" s="56">
        <v>2169553</v>
      </c>
      <c r="J468" s="56">
        <v>0</v>
      </c>
      <c r="K468" s="56">
        <v>-1809030</v>
      </c>
      <c r="L468" s="56">
        <v>-445124</v>
      </c>
      <c r="M468" s="56">
        <v>6144</v>
      </c>
      <c r="N468" s="56">
        <v>1944</v>
      </c>
      <c r="O468" s="56">
        <f t="shared" si="31"/>
        <v>653623</v>
      </c>
      <c r="P468" s="56">
        <v>-39767</v>
      </c>
      <c r="Q468" s="56">
        <v>-36916</v>
      </c>
      <c r="R468" s="56">
        <v>376071</v>
      </c>
      <c r="S468" s="56">
        <f t="shared" si="32"/>
        <v>953011</v>
      </c>
      <c r="T468" s="56">
        <v>181441</v>
      </c>
      <c r="U468" s="56">
        <f t="shared" si="33"/>
        <v>1134452</v>
      </c>
    </row>
    <row r="469" spans="2:21" s="17" customFormat="1" outlineLevel="2" x14ac:dyDescent="0.25">
      <c r="B469" s="9">
        <v>4</v>
      </c>
      <c r="C469" s="17" t="s">
        <v>420</v>
      </c>
      <c r="D469" s="54" t="s">
        <v>1410</v>
      </c>
      <c r="E469" s="54" t="s">
        <v>1411</v>
      </c>
      <c r="F469" s="54"/>
      <c r="G469" s="55" t="s">
        <v>1412</v>
      </c>
      <c r="H469" s="56">
        <v>310570</v>
      </c>
      <c r="I469" s="56">
        <v>922840</v>
      </c>
      <c r="J469" s="56">
        <v>0</v>
      </c>
      <c r="K469" s="56">
        <v>-769488</v>
      </c>
      <c r="L469" s="56">
        <v>-189338</v>
      </c>
      <c r="M469" s="56">
        <v>2613</v>
      </c>
      <c r="N469" s="56">
        <v>827</v>
      </c>
      <c r="O469" s="56">
        <f t="shared" si="31"/>
        <v>278024</v>
      </c>
      <c r="P469" s="56">
        <v>-16915</v>
      </c>
      <c r="Q469" s="56">
        <v>-15702</v>
      </c>
      <c r="R469" s="56">
        <v>159965</v>
      </c>
      <c r="S469" s="56">
        <f t="shared" si="32"/>
        <v>405372</v>
      </c>
      <c r="T469" s="56">
        <v>143433</v>
      </c>
      <c r="U469" s="56">
        <f t="shared" si="33"/>
        <v>548805</v>
      </c>
    </row>
    <row r="470" spans="2:21" s="17" customFormat="1" outlineLevel="2" x14ac:dyDescent="0.25">
      <c r="B470" s="9">
        <v>4</v>
      </c>
      <c r="C470" s="17" t="s">
        <v>420</v>
      </c>
      <c r="D470" s="54" t="s">
        <v>1413</v>
      </c>
      <c r="E470" s="54" t="s">
        <v>1414</v>
      </c>
      <c r="F470" s="54"/>
      <c r="G470" s="55" t="s">
        <v>1415</v>
      </c>
      <c r="H470" s="56">
        <v>1422185</v>
      </c>
      <c r="I470" s="56">
        <v>4225929</v>
      </c>
      <c r="J470" s="56">
        <v>0</v>
      </c>
      <c r="K470" s="56">
        <v>-3523691</v>
      </c>
      <c r="L470" s="56">
        <v>-867028</v>
      </c>
      <c r="M470" s="56">
        <v>11968</v>
      </c>
      <c r="N470" s="56">
        <v>3786</v>
      </c>
      <c r="O470" s="56">
        <f t="shared" si="31"/>
        <v>1273149</v>
      </c>
      <c r="P470" s="56">
        <v>-77459</v>
      </c>
      <c r="Q470" s="56">
        <v>-71906</v>
      </c>
      <c r="R470" s="56">
        <v>732523</v>
      </c>
      <c r="S470" s="56">
        <f t="shared" si="32"/>
        <v>1856307</v>
      </c>
      <c r="T470" s="56">
        <v>697941</v>
      </c>
      <c r="U470" s="56">
        <f t="shared" si="33"/>
        <v>2554248</v>
      </c>
    </row>
    <row r="471" spans="2:21" s="17" customFormat="1" outlineLevel="2" x14ac:dyDescent="0.25">
      <c r="B471" s="9">
        <v>4</v>
      </c>
      <c r="C471" s="17" t="s">
        <v>420</v>
      </c>
      <c r="D471" s="54" t="s">
        <v>1416</v>
      </c>
      <c r="E471" s="54" t="s">
        <v>1417</v>
      </c>
      <c r="F471" s="54"/>
      <c r="G471" s="55" t="s">
        <v>1418</v>
      </c>
      <c r="H471" s="56">
        <v>1146880</v>
      </c>
      <c r="I471" s="56">
        <v>3407879</v>
      </c>
      <c r="J471" s="56">
        <v>0</v>
      </c>
      <c r="K471" s="56">
        <v>-2841579</v>
      </c>
      <c r="L471" s="56">
        <v>-699190</v>
      </c>
      <c r="M471" s="56">
        <v>9651</v>
      </c>
      <c r="N471" s="56">
        <v>3052</v>
      </c>
      <c r="O471" s="56">
        <f t="shared" si="31"/>
        <v>1026693</v>
      </c>
      <c r="P471" s="56">
        <v>-62464</v>
      </c>
      <c r="Q471" s="56">
        <v>-57986</v>
      </c>
      <c r="R471" s="56">
        <v>590722</v>
      </c>
      <c r="S471" s="56">
        <f t="shared" si="32"/>
        <v>1496965</v>
      </c>
      <c r="T471" s="56">
        <v>444008</v>
      </c>
      <c r="U471" s="56">
        <f t="shared" si="33"/>
        <v>1940973</v>
      </c>
    </row>
    <row r="472" spans="2:21" s="17" customFormat="1" outlineLevel="2" x14ac:dyDescent="0.25">
      <c r="B472" s="9">
        <v>4</v>
      </c>
      <c r="C472" s="17" t="s">
        <v>420</v>
      </c>
      <c r="D472" s="54" t="s">
        <v>1419</v>
      </c>
      <c r="E472" s="54" t="s">
        <v>1420</v>
      </c>
      <c r="F472" s="54"/>
      <c r="G472" s="55" t="s">
        <v>1421</v>
      </c>
      <c r="H472" s="56">
        <v>341213</v>
      </c>
      <c r="I472" s="56">
        <v>1013894</v>
      </c>
      <c r="J472" s="56">
        <v>0</v>
      </c>
      <c r="K472" s="56">
        <v>-845411</v>
      </c>
      <c r="L472" s="56">
        <v>-208019</v>
      </c>
      <c r="M472" s="56">
        <v>2871</v>
      </c>
      <c r="N472" s="56">
        <v>908</v>
      </c>
      <c r="O472" s="56">
        <f t="shared" si="31"/>
        <v>305456</v>
      </c>
      <c r="P472" s="56">
        <v>-18584</v>
      </c>
      <c r="Q472" s="56">
        <v>-17252</v>
      </c>
      <c r="R472" s="56">
        <v>175748</v>
      </c>
      <c r="S472" s="56">
        <f t="shared" si="32"/>
        <v>445368</v>
      </c>
      <c r="T472" s="56">
        <v>104495</v>
      </c>
      <c r="U472" s="56">
        <f t="shared" si="33"/>
        <v>549863</v>
      </c>
    </row>
    <row r="473" spans="2:21" s="17" customFormat="1" outlineLevel="2" x14ac:dyDescent="0.25">
      <c r="B473" s="9">
        <v>4</v>
      </c>
      <c r="C473" s="17" t="s">
        <v>420</v>
      </c>
      <c r="D473" s="54" t="s">
        <v>1422</v>
      </c>
      <c r="E473" s="54" t="s">
        <v>1423</v>
      </c>
      <c r="F473" s="54"/>
      <c r="G473" s="55" t="s">
        <v>1424</v>
      </c>
      <c r="H473" s="56">
        <v>12174156</v>
      </c>
      <c r="I473" s="56">
        <v>36174712</v>
      </c>
      <c r="J473" s="56">
        <v>0</v>
      </c>
      <c r="K473" s="56">
        <v>-30163428</v>
      </c>
      <c r="L473" s="56">
        <v>-7421915</v>
      </c>
      <c r="M473" s="56">
        <v>102445</v>
      </c>
      <c r="N473" s="56">
        <v>32407</v>
      </c>
      <c r="O473" s="56">
        <f t="shared" si="31"/>
        <v>10898377</v>
      </c>
      <c r="P473" s="56">
        <v>-663062</v>
      </c>
      <c r="Q473" s="56">
        <v>-615524</v>
      </c>
      <c r="R473" s="56">
        <v>6270530</v>
      </c>
      <c r="S473" s="56">
        <f t="shared" si="32"/>
        <v>15890321</v>
      </c>
      <c r="T473" s="56">
        <v>2192407</v>
      </c>
      <c r="U473" s="56">
        <f t="shared" si="33"/>
        <v>18082728</v>
      </c>
    </row>
    <row r="474" spans="2:21" s="17" customFormat="1" outlineLevel="2" x14ac:dyDescent="0.25">
      <c r="B474" s="9">
        <v>4</v>
      </c>
      <c r="C474" s="17" t="s">
        <v>420</v>
      </c>
      <c r="D474" s="54" t="s">
        <v>1425</v>
      </c>
      <c r="E474" s="54" t="s">
        <v>1426</v>
      </c>
      <c r="F474" s="54"/>
      <c r="G474" s="55" t="s">
        <v>1427</v>
      </c>
      <c r="H474" s="56">
        <v>90594</v>
      </c>
      <c r="I474" s="56">
        <v>269193</v>
      </c>
      <c r="J474" s="56">
        <v>0</v>
      </c>
      <c r="K474" s="56">
        <v>-224460</v>
      </c>
      <c r="L474" s="56">
        <v>-55230</v>
      </c>
      <c r="M474" s="56">
        <v>762</v>
      </c>
      <c r="N474" s="56">
        <v>240</v>
      </c>
      <c r="O474" s="56">
        <f t="shared" si="31"/>
        <v>81099</v>
      </c>
      <c r="P474" s="56">
        <v>-4934</v>
      </c>
      <c r="Q474" s="56">
        <v>-4580</v>
      </c>
      <c r="R474" s="56">
        <v>46662</v>
      </c>
      <c r="S474" s="56">
        <f t="shared" si="32"/>
        <v>118247</v>
      </c>
      <c r="T474" s="56">
        <v>39240</v>
      </c>
      <c r="U474" s="56">
        <f t="shared" si="33"/>
        <v>157487</v>
      </c>
    </row>
    <row r="475" spans="2:21" s="17" customFormat="1" outlineLevel="2" x14ac:dyDescent="0.25">
      <c r="B475" s="9">
        <v>4</v>
      </c>
      <c r="C475" s="17" t="s">
        <v>420</v>
      </c>
      <c r="D475" s="54" t="s">
        <v>1428</v>
      </c>
      <c r="E475" s="54" t="s">
        <v>1429</v>
      </c>
      <c r="F475" s="54"/>
      <c r="G475" s="55" t="s">
        <v>1430</v>
      </c>
      <c r="H475" s="56">
        <v>126561</v>
      </c>
      <c r="I475" s="56">
        <v>376067</v>
      </c>
      <c r="J475" s="56">
        <v>0</v>
      </c>
      <c r="K475" s="56">
        <v>-313574</v>
      </c>
      <c r="L475" s="56">
        <v>-77157</v>
      </c>
      <c r="M475" s="56">
        <v>1065</v>
      </c>
      <c r="N475" s="56">
        <v>335</v>
      </c>
      <c r="O475" s="56">
        <f t="shared" si="31"/>
        <v>113297</v>
      </c>
      <c r="P475" s="56">
        <v>-6893</v>
      </c>
      <c r="Q475" s="56">
        <v>-6399</v>
      </c>
      <c r="R475" s="56">
        <v>65187</v>
      </c>
      <c r="S475" s="56">
        <f t="shared" si="32"/>
        <v>165192</v>
      </c>
      <c r="T475" s="56">
        <v>47571</v>
      </c>
      <c r="U475" s="56">
        <f t="shared" si="33"/>
        <v>212763</v>
      </c>
    </row>
    <row r="476" spans="2:21" s="17" customFormat="1" outlineLevel="2" x14ac:dyDescent="0.25">
      <c r="B476" s="9">
        <v>4</v>
      </c>
      <c r="C476" s="17" t="s">
        <v>420</v>
      </c>
      <c r="D476" s="54" t="s">
        <v>1431</v>
      </c>
      <c r="E476" s="54" t="s">
        <v>1432</v>
      </c>
      <c r="F476" s="54"/>
      <c r="G476" s="55" t="s">
        <v>1433</v>
      </c>
      <c r="H476" s="56">
        <v>668686</v>
      </c>
      <c r="I476" s="56">
        <v>1986956</v>
      </c>
      <c r="J476" s="56">
        <v>0</v>
      </c>
      <c r="K476" s="56">
        <v>-1656776</v>
      </c>
      <c r="L476" s="56">
        <v>-407661</v>
      </c>
      <c r="M476" s="56">
        <v>5627</v>
      </c>
      <c r="N476" s="56">
        <v>1780</v>
      </c>
      <c r="O476" s="56">
        <f t="shared" si="31"/>
        <v>598612</v>
      </c>
      <c r="P476" s="56">
        <v>-36420</v>
      </c>
      <c r="Q476" s="56">
        <v>-33809</v>
      </c>
      <c r="R476" s="56">
        <v>344419</v>
      </c>
      <c r="S476" s="56">
        <f t="shared" si="32"/>
        <v>872802</v>
      </c>
      <c r="T476" s="56">
        <v>203523</v>
      </c>
      <c r="U476" s="56">
        <f t="shared" si="33"/>
        <v>1076325</v>
      </c>
    </row>
    <row r="477" spans="2:21" s="17" customFormat="1" outlineLevel="2" x14ac:dyDescent="0.25">
      <c r="B477" s="9">
        <v>4</v>
      </c>
      <c r="C477" s="17" t="s">
        <v>420</v>
      </c>
      <c r="D477" s="54" t="s">
        <v>1434</v>
      </c>
      <c r="E477" s="54" t="s">
        <v>1435</v>
      </c>
      <c r="F477" s="54"/>
      <c r="G477" s="55" t="s">
        <v>1436</v>
      </c>
      <c r="H477" s="56">
        <v>5904338</v>
      </c>
      <c r="I477" s="56">
        <v>17544356</v>
      </c>
      <c r="J477" s="56">
        <v>0</v>
      </c>
      <c r="K477" s="56">
        <v>-14628946</v>
      </c>
      <c r="L477" s="56">
        <v>-3599551</v>
      </c>
      <c r="M477" s="56">
        <v>49685</v>
      </c>
      <c r="N477" s="56">
        <v>15716</v>
      </c>
      <c r="O477" s="56">
        <f t="shared" si="31"/>
        <v>5285598</v>
      </c>
      <c r="P477" s="56">
        <v>-321578</v>
      </c>
      <c r="Q477" s="56">
        <v>-298523</v>
      </c>
      <c r="R477" s="56">
        <v>3041141</v>
      </c>
      <c r="S477" s="56">
        <f t="shared" si="32"/>
        <v>7706638</v>
      </c>
      <c r="T477" s="56">
        <v>1688189</v>
      </c>
      <c r="U477" s="56">
        <f t="shared" si="33"/>
        <v>9394827</v>
      </c>
    </row>
    <row r="478" spans="2:21" s="17" customFormat="1" outlineLevel="2" x14ac:dyDescent="0.25">
      <c r="B478" s="9">
        <v>4</v>
      </c>
      <c r="C478" s="17" t="s">
        <v>420</v>
      </c>
      <c r="D478" s="54" t="s">
        <v>1437</v>
      </c>
      <c r="E478" s="54" t="s">
        <v>1438</v>
      </c>
      <c r="F478" s="54"/>
      <c r="G478" s="55" t="s">
        <v>1439</v>
      </c>
      <c r="H478" s="56">
        <v>2228738</v>
      </c>
      <c r="I478" s="56">
        <v>6622551</v>
      </c>
      <c r="J478" s="56">
        <v>0</v>
      </c>
      <c r="K478" s="56">
        <v>-5522057</v>
      </c>
      <c r="L478" s="56">
        <v>-1358739</v>
      </c>
      <c r="M478" s="56">
        <v>18755</v>
      </c>
      <c r="N478" s="56">
        <v>5932</v>
      </c>
      <c r="O478" s="56">
        <f t="shared" si="31"/>
        <v>1995180</v>
      </c>
      <c r="P478" s="56">
        <v>-121388</v>
      </c>
      <c r="Q478" s="56">
        <v>-112685</v>
      </c>
      <c r="R478" s="56">
        <v>1147954</v>
      </c>
      <c r="S478" s="56">
        <f t="shared" si="32"/>
        <v>2909061</v>
      </c>
      <c r="T478" s="56">
        <v>817537</v>
      </c>
      <c r="U478" s="56">
        <f t="shared" si="33"/>
        <v>3726598</v>
      </c>
    </row>
    <row r="479" spans="2:21" s="17" customFormat="1" outlineLevel="2" x14ac:dyDescent="0.25">
      <c r="B479" s="9">
        <v>4</v>
      </c>
      <c r="C479" s="17" t="s">
        <v>420</v>
      </c>
      <c r="D479" s="54" t="s">
        <v>1440</v>
      </c>
      <c r="E479" s="54" t="s">
        <v>1441</v>
      </c>
      <c r="F479" s="54"/>
      <c r="G479" s="55" t="s">
        <v>1442</v>
      </c>
      <c r="H479" s="56">
        <v>149927</v>
      </c>
      <c r="I479" s="56">
        <v>445499</v>
      </c>
      <c r="J479" s="56">
        <v>0</v>
      </c>
      <c r="K479" s="56">
        <v>-371469</v>
      </c>
      <c r="L479" s="56">
        <v>-91402</v>
      </c>
      <c r="M479" s="56">
        <v>1262</v>
      </c>
      <c r="N479" s="56">
        <v>398</v>
      </c>
      <c r="O479" s="56">
        <f t="shared" si="31"/>
        <v>134215</v>
      </c>
      <c r="P479" s="56">
        <v>-8166</v>
      </c>
      <c r="Q479" s="56">
        <v>-7580</v>
      </c>
      <c r="R479" s="56">
        <v>77223</v>
      </c>
      <c r="S479" s="56">
        <f t="shared" si="32"/>
        <v>195692</v>
      </c>
      <c r="T479" s="56">
        <v>74691</v>
      </c>
      <c r="U479" s="56">
        <f t="shared" si="33"/>
        <v>270383</v>
      </c>
    </row>
    <row r="480" spans="2:21" s="17" customFormat="1" outlineLevel="2" x14ac:dyDescent="0.25">
      <c r="B480" s="9">
        <v>4</v>
      </c>
      <c r="C480" s="17" t="s">
        <v>420</v>
      </c>
      <c r="D480" s="54" t="s">
        <v>1443</v>
      </c>
      <c r="E480" s="54" t="s">
        <v>1444</v>
      </c>
      <c r="F480" s="54"/>
      <c r="G480" s="55" t="s">
        <v>1445</v>
      </c>
      <c r="H480" s="56">
        <v>14165238</v>
      </c>
      <c r="I480" s="56">
        <v>42091083</v>
      </c>
      <c r="J480" s="56">
        <v>0</v>
      </c>
      <c r="K480" s="56">
        <v>-35096654</v>
      </c>
      <c r="L480" s="56">
        <v>-8635769</v>
      </c>
      <c r="M480" s="56">
        <v>119200</v>
      </c>
      <c r="N480" s="56">
        <v>37708</v>
      </c>
      <c r="O480" s="56">
        <f t="shared" si="31"/>
        <v>12680806</v>
      </c>
      <c r="P480" s="56">
        <v>-771506</v>
      </c>
      <c r="Q480" s="56">
        <v>-716193</v>
      </c>
      <c r="R480" s="56">
        <v>7296074</v>
      </c>
      <c r="S480" s="56">
        <f t="shared" si="32"/>
        <v>18489181</v>
      </c>
      <c r="T480" s="56">
        <v>4688707</v>
      </c>
      <c r="U480" s="56">
        <f t="shared" si="33"/>
        <v>23177888</v>
      </c>
    </row>
    <row r="481" spans="2:21" s="17" customFormat="1" outlineLevel="2" x14ac:dyDescent="0.25">
      <c r="B481" s="9">
        <v>4</v>
      </c>
      <c r="C481" s="17" t="s">
        <v>420</v>
      </c>
      <c r="D481" s="54" t="s">
        <v>1446</v>
      </c>
      <c r="E481" s="54" t="s">
        <v>1447</v>
      </c>
      <c r="F481" s="54"/>
      <c r="G481" s="55" t="s">
        <v>1448</v>
      </c>
      <c r="H481" s="56">
        <v>43281</v>
      </c>
      <c r="I481" s="56">
        <v>128607</v>
      </c>
      <c r="J481" s="56">
        <v>0</v>
      </c>
      <c r="K481" s="56">
        <v>-107236</v>
      </c>
      <c r="L481" s="56">
        <v>-26386</v>
      </c>
      <c r="M481" s="56">
        <v>364</v>
      </c>
      <c r="N481" s="56">
        <v>114</v>
      </c>
      <c r="O481" s="56">
        <f t="shared" si="31"/>
        <v>38744</v>
      </c>
      <c r="P481" s="56">
        <v>-2357</v>
      </c>
      <c r="Q481" s="56">
        <v>-2188</v>
      </c>
      <c r="R481" s="56">
        <v>22293</v>
      </c>
      <c r="S481" s="56">
        <f t="shared" si="32"/>
        <v>56492</v>
      </c>
      <c r="T481" s="56">
        <v>24745</v>
      </c>
      <c r="U481" s="56">
        <f t="shared" si="33"/>
        <v>81237</v>
      </c>
    </row>
    <row r="482" spans="2:21" s="17" customFormat="1" outlineLevel="2" x14ac:dyDescent="0.25">
      <c r="B482" s="9">
        <v>4</v>
      </c>
      <c r="C482" s="17" t="s">
        <v>420</v>
      </c>
      <c r="D482" s="54" t="s">
        <v>1449</v>
      </c>
      <c r="E482" s="54" t="s">
        <v>1450</v>
      </c>
      <c r="F482" s="54"/>
      <c r="G482" s="55" t="s">
        <v>1451</v>
      </c>
      <c r="H482" s="56">
        <v>240466</v>
      </c>
      <c r="I482" s="56">
        <v>714529</v>
      </c>
      <c r="J482" s="56">
        <v>0</v>
      </c>
      <c r="K482" s="56">
        <v>-595793</v>
      </c>
      <c r="L482" s="56">
        <v>-146599</v>
      </c>
      <c r="M482" s="56">
        <v>2024</v>
      </c>
      <c r="N482" s="56">
        <v>640</v>
      </c>
      <c r="O482" s="56">
        <f t="shared" si="31"/>
        <v>215267</v>
      </c>
      <c r="P482" s="56">
        <v>-13097</v>
      </c>
      <c r="Q482" s="56">
        <v>-12158</v>
      </c>
      <c r="R482" s="56">
        <v>123857</v>
      </c>
      <c r="S482" s="56">
        <f t="shared" si="32"/>
        <v>313869</v>
      </c>
      <c r="T482" s="56">
        <v>82313</v>
      </c>
      <c r="U482" s="56">
        <f t="shared" si="33"/>
        <v>396182</v>
      </c>
    </row>
    <row r="483" spans="2:21" s="17" customFormat="1" outlineLevel="2" x14ac:dyDescent="0.25">
      <c r="B483" s="9">
        <v>4</v>
      </c>
      <c r="C483" s="17" t="s">
        <v>420</v>
      </c>
      <c r="D483" s="54" t="s">
        <v>1452</v>
      </c>
      <c r="E483" s="54" t="s">
        <v>1453</v>
      </c>
      <c r="F483" s="54"/>
      <c r="G483" s="55" t="s">
        <v>1454</v>
      </c>
      <c r="H483" s="56">
        <v>119449</v>
      </c>
      <c r="I483" s="56">
        <v>354936</v>
      </c>
      <c r="J483" s="56">
        <v>0</v>
      </c>
      <c r="K483" s="56">
        <v>-295955</v>
      </c>
      <c r="L483" s="56">
        <v>-72822</v>
      </c>
      <c r="M483" s="56">
        <v>1005</v>
      </c>
      <c r="N483" s="56">
        <v>320</v>
      </c>
      <c r="O483" s="56">
        <f t="shared" si="31"/>
        <v>106933</v>
      </c>
      <c r="P483" s="56">
        <v>-6506</v>
      </c>
      <c r="Q483" s="56">
        <v>-6039</v>
      </c>
      <c r="R483" s="56">
        <v>61525</v>
      </c>
      <c r="S483" s="56">
        <f t="shared" si="32"/>
        <v>155913</v>
      </c>
      <c r="T483" s="56">
        <v>36520</v>
      </c>
      <c r="U483" s="56">
        <f t="shared" si="33"/>
        <v>192433</v>
      </c>
    </row>
    <row r="484" spans="2:21" s="17" customFormat="1" outlineLevel="2" x14ac:dyDescent="0.25">
      <c r="B484" s="9">
        <v>4</v>
      </c>
      <c r="C484" s="17" t="s">
        <v>420</v>
      </c>
      <c r="D484" s="54" t="s">
        <v>1455</v>
      </c>
      <c r="E484" s="54" t="s">
        <v>1456</v>
      </c>
      <c r="F484" s="54"/>
      <c r="G484" s="55" t="s">
        <v>1457</v>
      </c>
      <c r="H484" s="56">
        <v>436810</v>
      </c>
      <c r="I484" s="56">
        <v>1297952</v>
      </c>
      <c r="J484" s="56">
        <v>0</v>
      </c>
      <c r="K484" s="56">
        <v>-1082267</v>
      </c>
      <c r="L484" s="56">
        <v>-266299</v>
      </c>
      <c r="M484" s="56">
        <v>3676</v>
      </c>
      <c r="N484" s="56">
        <v>1163</v>
      </c>
      <c r="O484" s="56">
        <f t="shared" si="31"/>
        <v>391035</v>
      </c>
      <c r="P484" s="56">
        <v>-23791</v>
      </c>
      <c r="Q484" s="56">
        <v>-22085</v>
      </c>
      <c r="R484" s="56">
        <v>224987</v>
      </c>
      <c r="S484" s="56">
        <f t="shared" si="32"/>
        <v>570146</v>
      </c>
      <c r="T484" s="56">
        <v>229619</v>
      </c>
      <c r="U484" s="56">
        <f t="shared" si="33"/>
        <v>799765</v>
      </c>
    </row>
    <row r="485" spans="2:21" s="17" customFormat="1" outlineLevel="2" x14ac:dyDescent="0.25">
      <c r="B485" s="9">
        <v>4</v>
      </c>
      <c r="C485" s="17" t="s">
        <v>420</v>
      </c>
      <c r="D485" s="54" t="s">
        <v>1458</v>
      </c>
      <c r="E485" s="54" t="s">
        <v>1459</v>
      </c>
      <c r="F485" s="54"/>
      <c r="G485" s="55" t="s">
        <v>1460</v>
      </c>
      <c r="H485" s="56">
        <v>28780</v>
      </c>
      <c r="I485" s="56">
        <v>85517</v>
      </c>
      <c r="J485" s="56">
        <v>0</v>
      </c>
      <c r="K485" s="56">
        <v>-71306</v>
      </c>
      <c r="L485" s="56">
        <v>-17545</v>
      </c>
      <c r="M485" s="56">
        <v>242</v>
      </c>
      <c r="N485" s="56">
        <v>76</v>
      </c>
      <c r="O485" s="56">
        <f t="shared" si="31"/>
        <v>25764</v>
      </c>
      <c r="P485" s="56">
        <v>-1567</v>
      </c>
      <c r="Q485" s="56">
        <v>-1455</v>
      </c>
      <c r="R485" s="56">
        <v>14823</v>
      </c>
      <c r="S485" s="56">
        <f t="shared" si="32"/>
        <v>37565</v>
      </c>
      <c r="T485" s="56">
        <v>13804</v>
      </c>
      <c r="U485" s="56">
        <f t="shared" si="33"/>
        <v>51369</v>
      </c>
    </row>
    <row r="486" spans="2:21" s="17" customFormat="1" outlineLevel="2" x14ac:dyDescent="0.25">
      <c r="B486" s="9">
        <v>4</v>
      </c>
      <c r="C486" s="17" t="s">
        <v>420</v>
      </c>
      <c r="D486" s="54" t="s">
        <v>1461</v>
      </c>
      <c r="E486" s="54" t="s">
        <v>1462</v>
      </c>
      <c r="F486" s="54"/>
      <c r="G486" s="55" t="s">
        <v>1463</v>
      </c>
      <c r="H486" s="56">
        <v>273623</v>
      </c>
      <c r="I486" s="56">
        <v>813053</v>
      </c>
      <c r="J486" s="56">
        <v>0</v>
      </c>
      <c r="K486" s="56">
        <v>-677945</v>
      </c>
      <c r="L486" s="56">
        <v>-166813</v>
      </c>
      <c r="M486" s="56">
        <v>2303</v>
      </c>
      <c r="N486" s="56">
        <v>728</v>
      </c>
      <c r="O486" s="56">
        <f t="shared" si="31"/>
        <v>244949</v>
      </c>
      <c r="P486" s="56">
        <v>-14903</v>
      </c>
      <c r="Q486" s="56">
        <v>-13834</v>
      </c>
      <c r="R486" s="56">
        <v>140935</v>
      </c>
      <c r="S486" s="56">
        <f t="shared" si="32"/>
        <v>357147</v>
      </c>
      <c r="T486" s="56">
        <v>109787</v>
      </c>
      <c r="U486" s="56">
        <f t="shared" si="33"/>
        <v>466934</v>
      </c>
    </row>
    <row r="487" spans="2:21" s="17" customFormat="1" outlineLevel="2" x14ac:dyDescent="0.25">
      <c r="B487" s="9">
        <v>4</v>
      </c>
      <c r="C487" s="17" t="s">
        <v>420</v>
      </c>
      <c r="D487" s="54" t="s">
        <v>1464</v>
      </c>
      <c r="E487" s="54" t="s">
        <v>1465</v>
      </c>
      <c r="F487" s="54"/>
      <c r="G487" s="55" t="s">
        <v>1466</v>
      </c>
      <c r="H487" s="56">
        <v>2458966</v>
      </c>
      <c r="I487" s="56">
        <v>7306658</v>
      </c>
      <c r="J487" s="56">
        <v>0</v>
      </c>
      <c r="K487" s="56">
        <v>-6092484</v>
      </c>
      <c r="L487" s="56">
        <v>-1499097</v>
      </c>
      <c r="M487" s="56">
        <v>20692</v>
      </c>
      <c r="N487" s="56">
        <v>6547</v>
      </c>
      <c r="O487" s="56">
        <f t="shared" si="31"/>
        <v>2201282</v>
      </c>
      <c r="P487" s="56">
        <v>-133927</v>
      </c>
      <c r="Q487" s="56">
        <v>-124325</v>
      </c>
      <c r="R487" s="56">
        <v>1266537</v>
      </c>
      <c r="S487" s="56">
        <f t="shared" si="32"/>
        <v>3209567</v>
      </c>
      <c r="T487" s="56">
        <v>902146</v>
      </c>
      <c r="U487" s="56">
        <f t="shared" si="33"/>
        <v>4111713</v>
      </c>
    </row>
    <row r="488" spans="2:21" s="17" customFormat="1" outlineLevel="2" x14ac:dyDescent="0.25">
      <c r="B488" s="9">
        <v>4</v>
      </c>
      <c r="C488" s="17" t="s">
        <v>420</v>
      </c>
      <c r="D488" s="54" t="s">
        <v>1467</v>
      </c>
      <c r="E488" s="54" t="s">
        <v>1468</v>
      </c>
      <c r="F488" s="54"/>
      <c r="G488" s="55" t="s">
        <v>1469</v>
      </c>
      <c r="H488" s="56">
        <v>44486</v>
      </c>
      <c r="I488" s="56">
        <v>132186</v>
      </c>
      <c r="J488" s="56">
        <v>0</v>
      </c>
      <c r="K488" s="56">
        <v>-110220</v>
      </c>
      <c r="L488" s="56">
        <v>-27120</v>
      </c>
      <c r="M488" s="56">
        <v>374</v>
      </c>
      <c r="N488" s="56">
        <v>118</v>
      </c>
      <c r="O488" s="56">
        <f t="shared" si="31"/>
        <v>39824</v>
      </c>
      <c r="P488" s="56">
        <v>-2423</v>
      </c>
      <c r="Q488" s="56">
        <v>-2249</v>
      </c>
      <c r="R488" s="56">
        <v>22913</v>
      </c>
      <c r="S488" s="56">
        <f t="shared" si="32"/>
        <v>58065</v>
      </c>
      <c r="T488" s="56">
        <v>24881</v>
      </c>
      <c r="U488" s="56">
        <f t="shared" si="33"/>
        <v>82946</v>
      </c>
    </row>
    <row r="489" spans="2:21" s="17" customFormat="1" outlineLevel="2" x14ac:dyDescent="0.25">
      <c r="B489" s="9">
        <v>4</v>
      </c>
      <c r="C489" s="17" t="s">
        <v>420</v>
      </c>
      <c r="D489" s="54" t="s">
        <v>1470</v>
      </c>
      <c r="E489" s="54" t="s">
        <v>1471</v>
      </c>
      <c r="F489" s="54"/>
      <c r="G489" s="55" t="s">
        <v>1472</v>
      </c>
      <c r="H489" s="56">
        <v>403991</v>
      </c>
      <c r="I489" s="56">
        <v>1200433</v>
      </c>
      <c r="J489" s="56">
        <v>0</v>
      </c>
      <c r="K489" s="56">
        <v>-1000952</v>
      </c>
      <c r="L489" s="56">
        <v>-246291</v>
      </c>
      <c r="M489" s="56">
        <v>3400</v>
      </c>
      <c r="N489" s="56">
        <v>1074</v>
      </c>
      <c r="O489" s="56">
        <f t="shared" si="31"/>
        <v>361655</v>
      </c>
      <c r="P489" s="56">
        <v>-22003</v>
      </c>
      <c r="Q489" s="56">
        <v>-20426</v>
      </c>
      <c r="R489" s="56">
        <v>208083</v>
      </c>
      <c r="S489" s="56">
        <f t="shared" si="32"/>
        <v>527309</v>
      </c>
      <c r="T489" s="56">
        <v>177611</v>
      </c>
      <c r="U489" s="56">
        <f t="shared" si="33"/>
        <v>704920</v>
      </c>
    </row>
    <row r="490" spans="2:21" s="17" customFormat="1" outlineLevel="2" x14ac:dyDescent="0.25">
      <c r="B490" s="9">
        <v>4</v>
      </c>
      <c r="C490" s="17" t="s">
        <v>420</v>
      </c>
      <c r="D490" s="54" t="s">
        <v>1473</v>
      </c>
      <c r="E490" s="54" t="s">
        <v>1474</v>
      </c>
      <c r="F490" s="54"/>
      <c r="G490" s="55" t="s">
        <v>1475</v>
      </c>
      <c r="H490" s="56">
        <v>566844</v>
      </c>
      <c r="I490" s="56">
        <v>1684340</v>
      </c>
      <c r="J490" s="56">
        <v>0</v>
      </c>
      <c r="K490" s="56">
        <v>-1404447</v>
      </c>
      <c r="L490" s="56">
        <v>-345574</v>
      </c>
      <c r="M490" s="56">
        <v>4770</v>
      </c>
      <c r="N490" s="56">
        <v>1509</v>
      </c>
      <c r="O490" s="56">
        <f t="shared" si="31"/>
        <v>507442</v>
      </c>
      <c r="P490" s="56">
        <v>-30873</v>
      </c>
      <c r="Q490" s="56">
        <v>-28660</v>
      </c>
      <c r="R490" s="56">
        <v>291964</v>
      </c>
      <c r="S490" s="56">
        <f t="shared" si="32"/>
        <v>739873</v>
      </c>
      <c r="T490" s="56">
        <v>157511</v>
      </c>
      <c r="U490" s="56">
        <f t="shared" si="33"/>
        <v>897384</v>
      </c>
    </row>
    <row r="491" spans="2:21" s="17" customFormat="1" outlineLevel="2" x14ac:dyDescent="0.25">
      <c r="B491" s="9">
        <v>4</v>
      </c>
      <c r="C491" s="17" t="s">
        <v>420</v>
      </c>
      <c r="D491" s="54" t="s">
        <v>1476</v>
      </c>
      <c r="E491" s="54" t="s">
        <v>1477</v>
      </c>
      <c r="F491" s="54"/>
      <c r="G491" s="55" t="s">
        <v>1478</v>
      </c>
      <c r="H491" s="56">
        <v>410735</v>
      </c>
      <c r="I491" s="56">
        <v>1220472</v>
      </c>
      <c r="J491" s="56">
        <v>0</v>
      </c>
      <c r="K491" s="56">
        <v>-1017661</v>
      </c>
      <c r="L491" s="56">
        <v>-250402</v>
      </c>
      <c r="M491" s="56">
        <v>3456</v>
      </c>
      <c r="N491" s="56">
        <v>1092</v>
      </c>
      <c r="O491" s="56">
        <f t="shared" si="31"/>
        <v>367692</v>
      </c>
      <c r="P491" s="56">
        <v>-22371</v>
      </c>
      <c r="Q491" s="56">
        <v>-20767</v>
      </c>
      <c r="R491" s="56">
        <v>211557</v>
      </c>
      <c r="S491" s="56">
        <f t="shared" si="32"/>
        <v>536111</v>
      </c>
      <c r="T491" s="56">
        <v>179105</v>
      </c>
      <c r="U491" s="56">
        <f t="shared" si="33"/>
        <v>715216</v>
      </c>
    </row>
    <row r="492" spans="2:21" s="17" customFormat="1" outlineLevel="2" x14ac:dyDescent="0.25">
      <c r="B492" s="9">
        <v>4</v>
      </c>
      <c r="C492" s="17" t="s">
        <v>420</v>
      </c>
      <c r="D492" s="54" t="s">
        <v>1479</v>
      </c>
      <c r="E492" s="54" t="s">
        <v>1480</v>
      </c>
      <c r="F492" s="54"/>
      <c r="G492" s="55" t="s">
        <v>1481</v>
      </c>
      <c r="H492" s="56">
        <v>149243</v>
      </c>
      <c r="I492" s="56">
        <v>443465</v>
      </c>
      <c r="J492" s="56">
        <v>0</v>
      </c>
      <c r="K492" s="56">
        <v>-369773</v>
      </c>
      <c r="L492" s="56">
        <v>-90985</v>
      </c>
      <c r="M492" s="56">
        <v>1256</v>
      </c>
      <c r="N492" s="56">
        <v>398</v>
      </c>
      <c r="O492" s="56">
        <f t="shared" si="31"/>
        <v>133604</v>
      </c>
      <c r="P492" s="56">
        <v>-8128</v>
      </c>
      <c r="Q492" s="56">
        <v>-7546</v>
      </c>
      <c r="R492" s="56">
        <v>76870</v>
      </c>
      <c r="S492" s="56">
        <f t="shared" si="32"/>
        <v>194800</v>
      </c>
      <c r="T492" s="56">
        <v>36266</v>
      </c>
      <c r="U492" s="56">
        <f t="shared" si="33"/>
        <v>231066</v>
      </c>
    </row>
    <row r="493" spans="2:21" s="17" customFormat="1" outlineLevel="2" x14ac:dyDescent="0.25">
      <c r="B493" s="9">
        <v>4</v>
      </c>
      <c r="C493" s="17" t="s">
        <v>420</v>
      </c>
      <c r="D493" s="54" t="s">
        <v>1482</v>
      </c>
      <c r="E493" s="54" t="s">
        <v>1483</v>
      </c>
      <c r="F493" s="54"/>
      <c r="G493" s="55" t="s">
        <v>1484</v>
      </c>
      <c r="H493" s="56">
        <v>554396</v>
      </c>
      <c r="I493" s="56">
        <v>1647351</v>
      </c>
      <c r="J493" s="56">
        <v>0</v>
      </c>
      <c r="K493" s="56">
        <v>-1373605</v>
      </c>
      <c r="L493" s="56">
        <v>-337985</v>
      </c>
      <c r="M493" s="56">
        <v>4665</v>
      </c>
      <c r="N493" s="56">
        <v>1476</v>
      </c>
      <c r="O493" s="56">
        <f t="shared" si="31"/>
        <v>496298</v>
      </c>
      <c r="P493" s="56">
        <v>-30195</v>
      </c>
      <c r="Q493" s="56">
        <v>-28030</v>
      </c>
      <c r="R493" s="56">
        <v>285552</v>
      </c>
      <c r="S493" s="56">
        <f t="shared" si="32"/>
        <v>723625</v>
      </c>
      <c r="T493" s="56">
        <v>155048</v>
      </c>
      <c r="U493" s="56">
        <f t="shared" si="33"/>
        <v>878673</v>
      </c>
    </row>
    <row r="494" spans="2:21" s="17" customFormat="1" outlineLevel="2" x14ac:dyDescent="0.25">
      <c r="B494" s="9">
        <v>4</v>
      </c>
      <c r="C494" s="17" t="s">
        <v>420</v>
      </c>
      <c r="D494" s="54" t="s">
        <v>1485</v>
      </c>
      <c r="E494" s="54" t="s">
        <v>1486</v>
      </c>
      <c r="F494" s="54"/>
      <c r="G494" s="55" t="s">
        <v>1487</v>
      </c>
      <c r="H494" s="56">
        <v>551421</v>
      </c>
      <c r="I494" s="56">
        <v>1638512</v>
      </c>
      <c r="J494" s="56">
        <v>0</v>
      </c>
      <c r="K494" s="56">
        <v>-1366234</v>
      </c>
      <c r="L494" s="56">
        <v>-336171</v>
      </c>
      <c r="M494" s="56">
        <v>4640</v>
      </c>
      <c r="N494" s="56">
        <v>1468</v>
      </c>
      <c r="O494" s="56">
        <f t="shared" si="31"/>
        <v>493636</v>
      </c>
      <c r="P494" s="56">
        <v>-30033</v>
      </c>
      <c r="Q494" s="56">
        <v>-27880</v>
      </c>
      <c r="R494" s="56">
        <v>284020</v>
      </c>
      <c r="S494" s="56">
        <f t="shared" si="32"/>
        <v>719743</v>
      </c>
      <c r="T494" s="56">
        <v>168588</v>
      </c>
      <c r="U494" s="56">
        <f t="shared" si="33"/>
        <v>888331</v>
      </c>
    </row>
    <row r="495" spans="2:21" s="17" customFormat="1" outlineLevel="2" x14ac:dyDescent="0.25">
      <c r="B495" s="9">
        <v>4</v>
      </c>
      <c r="C495" s="17" t="s">
        <v>420</v>
      </c>
      <c r="D495" s="54" t="s">
        <v>1488</v>
      </c>
      <c r="E495" s="54" t="s">
        <v>1489</v>
      </c>
      <c r="F495" s="54"/>
      <c r="G495" s="55" t="s">
        <v>1490</v>
      </c>
      <c r="H495" s="56">
        <v>35253</v>
      </c>
      <c r="I495" s="56">
        <v>104752</v>
      </c>
      <c r="J495" s="56">
        <v>0</v>
      </c>
      <c r="K495" s="56">
        <v>-87345</v>
      </c>
      <c r="L495" s="56">
        <v>-21492</v>
      </c>
      <c r="M495" s="56">
        <v>297</v>
      </c>
      <c r="N495" s="56">
        <v>92</v>
      </c>
      <c r="O495" s="56">
        <f t="shared" si="31"/>
        <v>31557</v>
      </c>
      <c r="P495" s="56">
        <v>-1920</v>
      </c>
      <c r="Q495" s="56">
        <v>-1782</v>
      </c>
      <c r="R495" s="56">
        <v>18158</v>
      </c>
      <c r="S495" s="56">
        <f t="shared" si="32"/>
        <v>46013</v>
      </c>
      <c r="T495" s="56">
        <v>21086</v>
      </c>
      <c r="U495" s="56">
        <f t="shared" si="33"/>
        <v>67099</v>
      </c>
    </row>
    <row r="496" spans="2:21" s="17" customFormat="1" outlineLevel="2" x14ac:dyDescent="0.25">
      <c r="B496" s="9">
        <v>4</v>
      </c>
      <c r="C496" s="17" t="s">
        <v>420</v>
      </c>
      <c r="D496" s="54" t="s">
        <v>1491</v>
      </c>
      <c r="E496" s="54" t="s">
        <v>1492</v>
      </c>
      <c r="F496" s="54"/>
      <c r="G496" s="55" t="s">
        <v>1493</v>
      </c>
      <c r="H496" s="56">
        <v>229045</v>
      </c>
      <c r="I496" s="56">
        <v>680591</v>
      </c>
      <c r="J496" s="56">
        <v>0</v>
      </c>
      <c r="K496" s="56">
        <v>-567495</v>
      </c>
      <c r="L496" s="56">
        <v>-139636</v>
      </c>
      <c r="M496" s="56">
        <v>1927</v>
      </c>
      <c r="N496" s="56">
        <v>609</v>
      </c>
      <c r="O496" s="56">
        <f t="shared" si="31"/>
        <v>205041</v>
      </c>
      <c r="P496" s="56">
        <v>-12475</v>
      </c>
      <c r="Q496" s="56">
        <v>-11580</v>
      </c>
      <c r="R496" s="56">
        <v>117974</v>
      </c>
      <c r="S496" s="56">
        <f t="shared" si="32"/>
        <v>298960</v>
      </c>
      <c r="T496" s="56">
        <v>84144</v>
      </c>
      <c r="U496" s="56">
        <f t="shared" si="33"/>
        <v>383104</v>
      </c>
    </row>
    <row r="497" spans="2:21" s="17" customFormat="1" outlineLevel="2" x14ac:dyDescent="0.25">
      <c r="B497" s="9">
        <v>4</v>
      </c>
      <c r="C497" s="17" t="s">
        <v>420</v>
      </c>
      <c r="D497" s="54" t="s">
        <v>1494</v>
      </c>
      <c r="E497" s="54" t="s">
        <v>1495</v>
      </c>
      <c r="F497" s="54"/>
      <c r="G497" s="55" t="s">
        <v>1496</v>
      </c>
      <c r="H497" s="56">
        <v>324472</v>
      </c>
      <c r="I497" s="56">
        <v>964148</v>
      </c>
      <c r="J497" s="56">
        <v>0</v>
      </c>
      <c r="K497" s="56">
        <v>-803932</v>
      </c>
      <c r="L497" s="56">
        <v>-197813</v>
      </c>
      <c r="M497" s="56">
        <v>2730</v>
      </c>
      <c r="N497" s="56">
        <v>863</v>
      </c>
      <c r="O497" s="56">
        <f t="shared" si="31"/>
        <v>290468</v>
      </c>
      <c r="P497" s="56">
        <v>-17672</v>
      </c>
      <c r="Q497" s="56">
        <v>-16405</v>
      </c>
      <c r="R497" s="56">
        <v>167126</v>
      </c>
      <c r="S497" s="56">
        <f t="shared" si="32"/>
        <v>423517</v>
      </c>
      <c r="T497" s="56">
        <v>119463</v>
      </c>
      <c r="U497" s="56">
        <f t="shared" si="33"/>
        <v>542980</v>
      </c>
    </row>
    <row r="498" spans="2:21" s="17" customFormat="1" outlineLevel="2" x14ac:dyDescent="0.25">
      <c r="B498" s="9">
        <v>4</v>
      </c>
      <c r="C498" s="17" t="s">
        <v>420</v>
      </c>
      <c r="D498" s="54" t="s">
        <v>1497</v>
      </c>
      <c r="E498" s="54" t="s">
        <v>1498</v>
      </c>
      <c r="F498" s="54"/>
      <c r="G498" s="55" t="s">
        <v>1499</v>
      </c>
      <c r="H498" s="56">
        <v>566713</v>
      </c>
      <c r="I498" s="56">
        <v>1683951</v>
      </c>
      <c r="J498" s="56">
        <v>0</v>
      </c>
      <c r="K498" s="56">
        <v>-1404122</v>
      </c>
      <c r="L498" s="56">
        <v>-345494</v>
      </c>
      <c r="M498" s="56">
        <v>4769</v>
      </c>
      <c r="N498" s="56">
        <v>1508</v>
      </c>
      <c r="O498" s="56">
        <f t="shared" si="31"/>
        <v>507325</v>
      </c>
      <c r="P498" s="56">
        <v>-30866</v>
      </c>
      <c r="Q498" s="56">
        <v>-28653</v>
      </c>
      <c r="R498" s="56">
        <v>291896</v>
      </c>
      <c r="S498" s="56">
        <f t="shared" si="32"/>
        <v>739702</v>
      </c>
      <c r="T498" s="56">
        <v>135874</v>
      </c>
      <c r="U498" s="56">
        <f t="shared" si="33"/>
        <v>875576</v>
      </c>
    </row>
    <row r="499" spans="2:21" s="17" customFormat="1" outlineLevel="2" x14ac:dyDescent="0.25">
      <c r="B499" s="9">
        <v>4</v>
      </c>
      <c r="C499" s="17" t="s">
        <v>420</v>
      </c>
      <c r="D499" s="54" t="s">
        <v>1500</v>
      </c>
      <c r="E499" s="54" t="s">
        <v>1501</v>
      </c>
      <c r="F499" s="54"/>
      <c r="G499" s="55" t="s">
        <v>1502</v>
      </c>
      <c r="H499" s="56">
        <v>39550</v>
      </c>
      <c r="I499" s="56">
        <v>117521</v>
      </c>
      <c r="J499" s="56">
        <v>0</v>
      </c>
      <c r="K499" s="56">
        <v>-97992</v>
      </c>
      <c r="L499" s="56">
        <v>-24112</v>
      </c>
      <c r="M499" s="56">
        <v>333</v>
      </c>
      <c r="N499" s="56">
        <v>106</v>
      </c>
      <c r="O499" s="56">
        <f t="shared" si="31"/>
        <v>35406</v>
      </c>
      <c r="P499" s="56">
        <v>-2154</v>
      </c>
      <c r="Q499" s="56">
        <v>-2000</v>
      </c>
      <c r="R499" s="56">
        <v>20371</v>
      </c>
      <c r="S499" s="56">
        <f t="shared" si="32"/>
        <v>51623</v>
      </c>
      <c r="T499" s="56">
        <v>8521</v>
      </c>
      <c r="U499" s="56">
        <f t="shared" si="33"/>
        <v>60144</v>
      </c>
    </row>
    <row r="500" spans="2:21" s="17" customFormat="1" outlineLevel="2" x14ac:dyDescent="0.25">
      <c r="B500" s="9">
        <v>4</v>
      </c>
      <c r="C500" s="17" t="s">
        <v>420</v>
      </c>
      <c r="D500" s="54" t="s">
        <v>1503</v>
      </c>
      <c r="E500" s="54" t="s">
        <v>1504</v>
      </c>
      <c r="F500" s="54"/>
      <c r="G500" s="55" t="s">
        <v>1505</v>
      </c>
      <c r="H500" s="56">
        <v>6879846</v>
      </c>
      <c r="I500" s="56">
        <v>20443015</v>
      </c>
      <c r="J500" s="56">
        <v>0</v>
      </c>
      <c r="K500" s="56">
        <v>-17045924</v>
      </c>
      <c r="L500" s="56">
        <v>-4194265</v>
      </c>
      <c r="M500" s="56">
        <v>57894</v>
      </c>
      <c r="N500" s="56">
        <v>18313</v>
      </c>
      <c r="O500" s="56">
        <f t="shared" si="31"/>
        <v>6158879</v>
      </c>
      <c r="P500" s="56">
        <v>-374709</v>
      </c>
      <c r="Q500" s="56">
        <v>-347844</v>
      </c>
      <c r="R500" s="56">
        <v>3543595</v>
      </c>
      <c r="S500" s="56">
        <f t="shared" si="32"/>
        <v>8979921</v>
      </c>
      <c r="T500" s="56">
        <v>1455764</v>
      </c>
      <c r="U500" s="56">
        <f t="shared" si="33"/>
        <v>10435685</v>
      </c>
    </row>
    <row r="501" spans="2:21" s="17" customFormat="1" outlineLevel="2" x14ac:dyDescent="0.25">
      <c r="B501" s="9">
        <v>4</v>
      </c>
      <c r="C501" s="17" t="s">
        <v>420</v>
      </c>
      <c r="D501" s="54" t="s">
        <v>1506</v>
      </c>
      <c r="E501" s="54" t="s">
        <v>1507</v>
      </c>
      <c r="F501" s="54"/>
      <c r="G501" s="55" t="s">
        <v>1508</v>
      </c>
      <c r="H501" s="56">
        <v>45567</v>
      </c>
      <c r="I501" s="56">
        <v>135400</v>
      </c>
      <c r="J501" s="56">
        <v>0</v>
      </c>
      <c r="K501" s="56">
        <v>-112900</v>
      </c>
      <c r="L501" s="56">
        <v>-27780</v>
      </c>
      <c r="M501" s="56">
        <v>383</v>
      </c>
      <c r="N501" s="56">
        <v>124</v>
      </c>
      <c r="O501" s="56">
        <f t="shared" si="31"/>
        <v>40794</v>
      </c>
      <c r="P501" s="56">
        <v>-2482</v>
      </c>
      <c r="Q501" s="56">
        <v>-2304</v>
      </c>
      <c r="R501" s="56">
        <v>23470</v>
      </c>
      <c r="S501" s="56">
        <f t="shared" si="32"/>
        <v>59478</v>
      </c>
      <c r="T501" s="56">
        <v>18427</v>
      </c>
      <c r="U501" s="56">
        <f t="shared" si="33"/>
        <v>77905</v>
      </c>
    </row>
    <row r="502" spans="2:21" s="17" customFormat="1" outlineLevel="2" x14ac:dyDescent="0.25">
      <c r="B502" s="9">
        <v>4</v>
      </c>
      <c r="C502" s="17" t="s">
        <v>420</v>
      </c>
      <c r="D502" s="54" t="s">
        <v>1509</v>
      </c>
      <c r="E502" s="54" t="s">
        <v>1510</v>
      </c>
      <c r="F502" s="54"/>
      <c r="G502" s="55" t="s">
        <v>1511</v>
      </c>
      <c r="H502" s="56">
        <v>132464</v>
      </c>
      <c r="I502" s="56">
        <v>393607</v>
      </c>
      <c r="J502" s="56">
        <v>0</v>
      </c>
      <c r="K502" s="56">
        <v>-328200</v>
      </c>
      <c r="L502" s="56">
        <v>-80756</v>
      </c>
      <c r="M502" s="56">
        <v>1115</v>
      </c>
      <c r="N502" s="56">
        <v>351</v>
      </c>
      <c r="O502" s="56">
        <f t="shared" si="31"/>
        <v>118581</v>
      </c>
      <c r="P502" s="56">
        <v>-7215</v>
      </c>
      <c r="Q502" s="56">
        <v>-6697</v>
      </c>
      <c r="R502" s="56">
        <v>68228</v>
      </c>
      <c r="S502" s="56">
        <f t="shared" si="32"/>
        <v>172897</v>
      </c>
      <c r="T502" s="56">
        <v>33970</v>
      </c>
      <c r="U502" s="56">
        <f t="shared" si="33"/>
        <v>206867</v>
      </c>
    </row>
    <row r="503" spans="2:21" s="17" customFormat="1" outlineLevel="2" x14ac:dyDescent="0.25">
      <c r="B503" s="9">
        <v>4</v>
      </c>
      <c r="C503" s="17" t="s">
        <v>420</v>
      </c>
      <c r="D503" s="54" t="s">
        <v>1512</v>
      </c>
      <c r="E503" s="54" t="s">
        <v>1513</v>
      </c>
      <c r="F503" s="54"/>
      <c r="G503" s="55" t="s">
        <v>1514</v>
      </c>
      <c r="H503" s="56">
        <v>90725</v>
      </c>
      <c r="I503" s="56">
        <v>269582</v>
      </c>
      <c r="J503" s="56">
        <v>0</v>
      </c>
      <c r="K503" s="56">
        <v>-224785</v>
      </c>
      <c r="L503" s="56">
        <v>-55310</v>
      </c>
      <c r="M503" s="56">
        <v>763</v>
      </c>
      <c r="N503" s="56">
        <v>242</v>
      </c>
      <c r="O503" s="56">
        <f t="shared" si="31"/>
        <v>81217</v>
      </c>
      <c r="P503" s="56">
        <v>-4941</v>
      </c>
      <c r="Q503" s="56">
        <v>-4587</v>
      </c>
      <c r="R503" s="56">
        <v>46729</v>
      </c>
      <c r="S503" s="56">
        <f t="shared" si="32"/>
        <v>118418</v>
      </c>
      <c r="T503" s="56">
        <v>30510</v>
      </c>
      <c r="U503" s="56">
        <f t="shared" si="33"/>
        <v>148928</v>
      </c>
    </row>
    <row r="504" spans="2:21" s="17" customFormat="1" outlineLevel="2" x14ac:dyDescent="0.25">
      <c r="B504" s="9">
        <v>4</v>
      </c>
      <c r="C504" s="17" t="s">
        <v>420</v>
      </c>
      <c r="D504" s="54" t="s">
        <v>1515</v>
      </c>
      <c r="E504" s="54" t="s">
        <v>1516</v>
      </c>
      <c r="F504" s="54"/>
      <c r="G504" s="55" t="s">
        <v>1517</v>
      </c>
      <c r="H504" s="56">
        <v>62025</v>
      </c>
      <c r="I504" s="56">
        <v>184304</v>
      </c>
      <c r="J504" s="56">
        <v>0</v>
      </c>
      <c r="K504" s="56">
        <v>-153678</v>
      </c>
      <c r="L504" s="56">
        <v>-37813</v>
      </c>
      <c r="M504" s="56">
        <v>522</v>
      </c>
      <c r="N504" s="56">
        <v>166</v>
      </c>
      <c r="O504" s="56">
        <f t="shared" si="31"/>
        <v>55526</v>
      </c>
      <c r="P504" s="56">
        <v>-3378</v>
      </c>
      <c r="Q504" s="56">
        <v>-3136</v>
      </c>
      <c r="R504" s="56">
        <v>31947</v>
      </c>
      <c r="S504" s="56">
        <f t="shared" si="32"/>
        <v>80959</v>
      </c>
      <c r="T504" s="56">
        <v>28861</v>
      </c>
      <c r="U504" s="56">
        <f t="shared" si="33"/>
        <v>109820</v>
      </c>
    </row>
    <row r="505" spans="2:21" s="17" customFormat="1" outlineLevel="2" x14ac:dyDescent="0.25">
      <c r="B505" s="9">
        <v>4</v>
      </c>
      <c r="C505" s="17" t="s">
        <v>420</v>
      </c>
      <c r="D505" s="54" t="s">
        <v>1518</v>
      </c>
      <c r="E505" s="54" t="s">
        <v>1519</v>
      </c>
      <c r="F505" s="54"/>
      <c r="G505" s="55" t="s">
        <v>1520</v>
      </c>
      <c r="H505" s="56">
        <v>444699</v>
      </c>
      <c r="I505" s="56">
        <v>1321394</v>
      </c>
      <c r="J505" s="56">
        <v>0</v>
      </c>
      <c r="K505" s="56">
        <v>-1101813</v>
      </c>
      <c r="L505" s="56">
        <v>-271109</v>
      </c>
      <c r="M505" s="56">
        <v>3742</v>
      </c>
      <c r="N505" s="56">
        <v>1183</v>
      </c>
      <c r="O505" s="56">
        <f t="shared" si="31"/>
        <v>398096</v>
      </c>
      <c r="P505" s="56">
        <v>-24220</v>
      </c>
      <c r="Q505" s="56">
        <v>-22484</v>
      </c>
      <c r="R505" s="56">
        <v>229051</v>
      </c>
      <c r="S505" s="56">
        <f t="shared" si="32"/>
        <v>580443</v>
      </c>
      <c r="T505" s="56">
        <v>216652</v>
      </c>
      <c r="U505" s="56">
        <f t="shared" si="33"/>
        <v>797095</v>
      </c>
    </row>
    <row r="506" spans="2:21" s="17" customFormat="1" outlineLevel="2" x14ac:dyDescent="0.25">
      <c r="B506" s="9">
        <v>4</v>
      </c>
      <c r="C506" s="17" t="s">
        <v>420</v>
      </c>
      <c r="D506" s="54" t="s">
        <v>1521</v>
      </c>
      <c r="E506" s="54" t="s">
        <v>1522</v>
      </c>
      <c r="F506" s="54"/>
      <c r="G506" s="55" t="s">
        <v>1523</v>
      </c>
      <c r="H506" s="56">
        <v>1512259</v>
      </c>
      <c r="I506" s="56">
        <v>4493578</v>
      </c>
      <c r="J506" s="56">
        <v>0</v>
      </c>
      <c r="K506" s="56">
        <v>-3746864</v>
      </c>
      <c r="L506" s="56">
        <v>-921941</v>
      </c>
      <c r="M506" s="56">
        <v>12726</v>
      </c>
      <c r="N506" s="56">
        <v>4026</v>
      </c>
      <c r="O506" s="56">
        <f t="shared" si="31"/>
        <v>1353784</v>
      </c>
      <c r="P506" s="56">
        <v>-82365</v>
      </c>
      <c r="Q506" s="56">
        <v>-76460</v>
      </c>
      <c r="R506" s="56">
        <v>778917</v>
      </c>
      <c r="S506" s="56">
        <f t="shared" si="32"/>
        <v>1973876</v>
      </c>
      <c r="T506" s="56">
        <v>408285</v>
      </c>
      <c r="U506" s="56">
        <f t="shared" si="33"/>
        <v>2382161</v>
      </c>
    </row>
    <row r="507" spans="2:21" s="17" customFormat="1" outlineLevel="2" x14ac:dyDescent="0.25">
      <c r="B507" s="9">
        <v>4</v>
      </c>
      <c r="C507" s="17" t="s">
        <v>420</v>
      </c>
      <c r="D507" s="54" t="s">
        <v>1524</v>
      </c>
      <c r="E507" s="54" t="s">
        <v>1525</v>
      </c>
      <c r="F507" s="54"/>
      <c r="G507" s="55" t="s">
        <v>1526</v>
      </c>
      <c r="H507" s="56">
        <v>7764921</v>
      </c>
      <c r="I507" s="56">
        <v>23072958</v>
      </c>
      <c r="J507" s="56">
        <v>0</v>
      </c>
      <c r="K507" s="56">
        <v>-19238840</v>
      </c>
      <c r="L507" s="56">
        <v>-4733847</v>
      </c>
      <c r="M507" s="56">
        <v>65341</v>
      </c>
      <c r="N507" s="56">
        <v>20672</v>
      </c>
      <c r="O507" s="56">
        <f t="shared" si="31"/>
        <v>6951205</v>
      </c>
      <c r="P507" s="56">
        <v>-422914</v>
      </c>
      <c r="Q507" s="56">
        <v>-392594</v>
      </c>
      <c r="R507" s="56">
        <v>3999470</v>
      </c>
      <c r="S507" s="56">
        <f t="shared" si="32"/>
        <v>10135167</v>
      </c>
      <c r="T507" s="56">
        <v>2020282</v>
      </c>
      <c r="U507" s="56">
        <f t="shared" si="33"/>
        <v>12155449</v>
      </c>
    </row>
    <row r="508" spans="2:21" s="17" customFormat="1" outlineLevel="2" x14ac:dyDescent="0.25">
      <c r="B508" s="9">
        <v>4</v>
      </c>
      <c r="C508" s="17" t="s">
        <v>420</v>
      </c>
      <c r="D508" s="54" t="s">
        <v>1527</v>
      </c>
      <c r="E508" s="54" t="s">
        <v>1528</v>
      </c>
      <c r="F508" s="54"/>
      <c r="G508" s="55" t="s">
        <v>1529</v>
      </c>
      <c r="H508" s="56">
        <v>271143</v>
      </c>
      <c r="I508" s="56">
        <v>805683</v>
      </c>
      <c r="J508" s="56">
        <v>0</v>
      </c>
      <c r="K508" s="56">
        <v>-671800</v>
      </c>
      <c r="L508" s="56">
        <v>-165301</v>
      </c>
      <c r="M508" s="56">
        <v>2282</v>
      </c>
      <c r="N508" s="56">
        <v>723</v>
      </c>
      <c r="O508" s="56">
        <f t="shared" si="31"/>
        <v>242730</v>
      </c>
      <c r="P508" s="56">
        <v>-14768</v>
      </c>
      <c r="Q508" s="56">
        <v>-13709</v>
      </c>
      <c r="R508" s="56">
        <v>139657</v>
      </c>
      <c r="S508" s="56">
        <f t="shared" si="32"/>
        <v>353910</v>
      </c>
      <c r="T508" s="56">
        <v>106595</v>
      </c>
      <c r="U508" s="56">
        <f t="shared" si="33"/>
        <v>460505</v>
      </c>
    </row>
    <row r="509" spans="2:21" s="17" customFormat="1" outlineLevel="2" x14ac:dyDescent="0.25">
      <c r="B509" s="9">
        <v>4</v>
      </c>
      <c r="C509" s="17" t="s">
        <v>420</v>
      </c>
      <c r="D509" s="54" t="s">
        <v>1530</v>
      </c>
      <c r="E509" s="54" t="s">
        <v>1531</v>
      </c>
      <c r="F509" s="54"/>
      <c r="G509" s="55" t="s">
        <v>1532</v>
      </c>
      <c r="H509" s="56">
        <v>47397</v>
      </c>
      <c r="I509" s="56">
        <v>140837</v>
      </c>
      <c r="J509" s="56">
        <v>0</v>
      </c>
      <c r="K509" s="56">
        <v>-117433</v>
      </c>
      <c r="L509" s="56">
        <v>-28895</v>
      </c>
      <c r="M509" s="56">
        <v>399</v>
      </c>
      <c r="N509" s="56">
        <v>123</v>
      </c>
      <c r="O509" s="56">
        <f t="shared" si="31"/>
        <v>42428</v>
      </c>
      <c r="P509" s="56">
        <v>-2581</v>
      </c>
      <c r="Q509" s="56">
        <v>-2396</v>
      </c>
      <c r="R509" s="56">
        <v>24413</v>
      </c>
      <c r="S509" s="56">
        <f t="shared" si="32"/>
        <v>61864</v>
      </c>
      <c r="T509" s="56">
        <v>11047</v>
      </c>
      <c r="U509" s="56">
        <f t="shared" si="33"/>
        <v>72911</v>
      </c>
    </row>
    <row r="510" spans="2:21" s="17" customFormat="1" outlineLevel="2" x14ac:dyDescent="0.25">
      <c r="B510" s="9">
        <v>4</v>
      </c>
      <c r="C510" s="17" t="s">
        <v>420</v>
      </c>
      <c r="D510" s="54" t="s">
        <v>1533</v>
      </c>
      <c r="E510" s="54" t="s">
        <v>1534</v>
      </c>
      <c r="F510" s="54"/>
      <c r="G510" s="55" t="s">
        <v>1535</v>
      </c>
      <c r="H510" s="56">
        <v>6672</v>
      </c>
      <c r="I510" s="56">
        <v>19825</v>
      </c>
      <c r="J510" s="56">
        <v>0</v>
      </c>
      <c r="K510" s="56">
        <v>-16531</v>
      </c>
      <c r="L510" s="56">
        <v>-4068</v>
      </c>
      <c r="M510" s="56">
        <v>56</v>
      </c>
      <c r="N510" s="56">
        <v>18</v>
      </c>
      <c r="O510" s="56">
        <f t="shared" si="31"/>
        <v>5972</v>
      </c>
      <c r="P510" s="56">
        <v>-363</v>
      </c>
      <c r="Q510" s="56">
        <v>-337</v>
      </c>
      <c r="R510" s="56">
        <v>3437</v>
      </c>
      <c r="S510" s="56">
        <f t="shared" si="32"/>
        <v>8709</v>
      </c>
      <c r="T510" s="56">
        <v>5030</v>
      </c>
      <c r="U510" s="56">
        <f t="shared" si="33"/>
        <v>13739</v>
      </c>
    </row>
    <row r="511" spans="2:21" s="17" customFormat="1" outlineLevel="2" x14ac:dyDescent="0.25">
      <c r="B511" s="9">
        <v>4</v>
      </c>
      <c r="C511" s="17" t="s">
        <v>420</v>
      </c>
      <c r="D511" s="54" t="s">
        <v>1536</v>
      </c>
      <c r="E511" s="54" t="s">
        <v>1537</v>
      </c>
      <c r="F511" s="54"/>
      <c r="G511" s="55" t="s">
        <v>1538</v>
      </c>
      <c r="H511" s="56">
        <v>236029</v>
      </c>
      <c r="I511" s="56">
        <v>701346</v>
      </c>
      <c r="J511" s="56">
        <v>0</v>
      </c>
      <c r="K511" s="56">
        <v>-584801</v>
      </c>
      <c r="L511" s="56">
        <v>-143894</v>
      </c>
      <c r="M511" s="56">
        <v>1986</v>
      </c>
      <c r="N511" s="56">
        <v>628</v>
      </c>
      <c r="O511" s="56">
        <f t="shared" si="31"/>
        <v>211294</v>
      </c>
      <c r="P511" s="56">
        <v>-12855</v>
      </c>
      <c r="Q511" s="56">
        <v>-11934</v>
      </c>
      <c r="R511" s="56">
        <v>121571</v>
      </c>
      <c r="S511" s="56">
        <f t="shared" si="32"/>
        <v>308076</v>
      </c>
      <c r="T511" s="56">
        <v>96000</v>
      </c>
      <c r="U511" s="56">
        <f t="shared" si="33"/>
        <v>404076</v>
      </c>
    </row>
    <row r="512" spans="2:21" s="17" customFormat="1" outlineLevel="2" x14ac:dyDescent="0.25">
      <c r="B512" s="9">
        <v>4</v>
      </c>
      <c r="C512" s="17" t="s">
        <v>420</v>
      </c>
      <c r="D512" s="54" t="s">
        <v>1539</v>
      </c>
      <c r="E512" s="54" t="s">
        <v>1540</v>
      </c>
      <c r="F512" s="54"/>
      <c r="G512" s="55" t="s">
        <v>1541</v>
      </c>
      <c r="H512" s="56">
        <v>89592</v>
      </c>
      <c r="I512" s="56">
        <v>266217</v>
      </c>
      <c r="J512" s="56">
        <v>0</v>
      </c>
      <c r="K512" s="56">
        <v>-221979</v>
      </c>
      <c r="L512" s="56">
        <v>-54619</v>
      </c>
      <c r="M512" s="56">
        <v>754</v>
      </c>
      <c r="N512" s="56">
        <v>239</v>
      </c>
      <c r="O512" s="56">
        <f t="shared" si="31"/>
        <v>80204</v>
      </c>
      <c r="P512" s="56">
        <v>-4880</v>
      </c>
      <c r="Q512" s="56">
        <v>-4530</v>
      </c>
      <c r="R512" s="56">
        <v>46146</v>
      </c>
      <c r="S512" s="56">
        <f t="shared" si="32"/>
        <v>116940</v>
      </c>
      <c r="T512" s="56">
        <v>28486</v>
      </c>
      <c r="U512" s="56">
        <f t="shared" si="33"/>
        <v>145426</v>
      </c>
    </row>
    <row r="513" spans="2:21" s="17" customFormat="1" outlineLevel="2" x14ac:dyDescent="0.25">
      <c r="B513" s="9">
        <v>4</v>
      </c>
      <c r="C513" s="17" t="s">
        <v>420</v>
      </c>
      <c r="D513" s="54" t="s">
        <v>1542</v>
      </c>
      <c r="E513" s="54" t="s">
        <v>1543</v>
      </c>
      <c r="F513" s="54"/>
      <c r="G513" s="55" t="s">
        <v>1544</v>
      </c>
      <c r="H513" s="56">
        <v>210487</v>
      </c>
      <c r="I513" s="56">
        <v>625447</v>
      </c>
      <c r="J513" s="56">
        <v>0</v>
      </c>
      <c r="K513" s="56">
        <v>-521514</v>
      </c>
      <c r="L513" s="56">
        <v>-128322</v>
      </c>
      <c r="M513" s="56">
        <v>1771</v>
      </c>
      <c r="N513" s="56">
        <v>560</v>
      </c>
      <c r="O513" s="56">
        <f t="shared" si="31"/>
        <v>188429</v>
      </c>
      <c r="P513" s="56">
        <v>-11464</v>
      </c>
      <c r="Q513" s="56">
        <v>-10642</v>
      </c>
      <c r="R513" s="56">
        <v>108415</v>
      </c>
      <c r="S513" s="56">
        <f t="shared" si="32"/>
        <v>274738</v>
      </c>
      <c r="T513" s="56">
        <v>88580</v>
      </c>
      <c r="U513" s="56">
        <f t="shared" si="33"/>
        <v>363318</v>
      </c>
    </row>
    <row r="514" spans="2:21" s="17" customFormat="1" outlineLevel="2" x14ac:dyDescent="0.25">
      <c r="B514" s="9">
        <v>4</v>
      </c>
      <c r="C514" s="17" t="s">
        <v>420</v>
      </c>
      <c r="D514" s="54" t="s">
        <v>1545</v>
      </c>
      <c r="E514" s="54" t="s">
        <v>1546</v>
      </c>
      <c r="F514" s="54"/>
      <c r="G514" s="55" t="s">
        <v>1547</v>
      </c>
      <c r="H514" s="56">
        <v>127199</v>
      </c>
      <c r="I514" s="56">
        <v>377963</v>
      </c>
      <c r="J514" s="56">
        <v>0</v>
      </c>
      <c r="K514" s="56">
        <v>-315155</v>
      </c>
      <c r="L514" s="56">
        <v>-77546</v>
      </c>
      <c r="M514" s="56">
        <v>1070</v>
      </c>
      <c r="N514" s="56">
        <v>338</v>
      </c>
      <c r="O514" s="56">
        <f t="shared" si="31"/>
        <v>113869</v>
      </c>
      <c r="P514" s="56">
        <v>-6928</v>
      </c>
      <c r="Q514" s="56">
        <v>-6431</v>
      </c>
      <c r="R514" s="56">
        <v>65516</v>
      </c>
      <c r="S514" s="56">
        <f t="shared" si="32"/>
        <v>166026</v>
      </c>
      <c r="T514" s="56">
        <v>57222</v>
      </c>
      <c r="U514" s="56">
        <f t="shared" si="33"/>
        <v>223248</v>
      </c>
    </row>
    <row r="515" spans="2:21" s="17" customFormat="1" outlineLevel="2" x14ac:dyDescent="0.25">
      <c r="B515" s="9">
        <v>4</v>
      </c>
      <c r="C515" s="17" t="s">
        <v>420</v>
      </c>
      <c r="D515" s="54" t="s">
        <v>1548</v>
      </c>
      <c r="E515" s="54" t="s">
        <v>1549</v>
      </c>
      <c r="F515" s="54"/>
      <c r="G515" s="55" t="s">
        <v>1550</v>
      </c>
      <c r="H515" s="56">
        <v>3490318</v>
      </c>
      <c r="I515" s="56">
        <v>10371252</v>
      </c>
      <c r="J515" s="56">
        <v>0</v>
      </c>
      <c r="K515" s="56">
        <v>-8647823</v>
      </c>
      <c r="L515" s="56">
        <v>-2127855</v>
      </c>
      <c r="M515" s="56">
        <v>29371</v>
      </c>
      <c r="N515" s="56">
        <v>9292</v>
      </c>
      <c r="O515" s="56">
        <f t="shared" si="31"/>
        <v>3124555</v>
      </c>
      <c r="P515" s="56">
        <v>-190099</v>
      </c>
      <c r="Q515" s="56">
        <v>-176470</v>
      </c>
      <c r="R515" s="56">
        <v>1797754</v>
      </c>
      <c r="S515" s="56">
        <f t="shared" si="32"/>
        <v>4555740</v>
      </c>
      <c r="T515" s="56">
        <v>1282979</v>
      </c>
      <c r="U515" s="56">
        <f t="shared" si="33"/>
        <v>5838719</v>
      </c>
    </row>
    <row r="516" spans="2:21" s="17" customFormat="1" outlineLevel="2" x14ac:dyDescent="0.25">
      <c r="B516" s="9">
        <v>4</v>
      </c>
      <c r="C516" s="17" t="s">
        <v>420</v>
      </c>
      <c r="D516" s="54" t="s">
        <v>1551</v>
      </c>
      <c r="E516" s="54" t="s">
        <v>1552</v>
      </c>
      <c r="F516" s="54"/>
      <c r="G516" s="55" t="s">
        <v>1553</v>
      </c>
      <c r="H516" s="56">
        <v>1221962</v>
      </c>
      <c r="I516" s="56">
        <v>3630980</v>
      </c>
      <c r="J516" s="56">
        <v>0</v>
      </c>
      <c r="K516" s="56">
        <v>-3027607</v>
      </c>
      <c r="L516" s="56">
        <v>-744963</v>
      </c>
      <c r="M516" s="56">
        <v>10283</v>
      </c>
      <c r="N516" s="56">
        <v>3252</v>
      </c>
      <c r="O516" s="56">
        <f t="shared" si="31"/>
        <v>1093907</v>
      </c>
      <c r="P516" s="56">
        <v>-66554</v>
      </c>
      <c r="Q516" s="56">
        <v>-61782</v>
      </c>
      <c r="R516" s="56">
        <v>629395</v>
      </c>
      <c r="S516" s="56">
        <f t="shared" si="32"/>
        <v>1594966</v>
      </c>
      <c r="T516" s="56">
        <v>390569</v>
      </c>
      <c r="U516" s="56">
        <f t="shared" si="33"/>
        <v>1985535</v>
      </c>
    </row>
    <row r="517" spans="2:21" s="17" customFormat="1" outlineLevel="2" x14ac:dyDescent="0.25">
      <c r="B517" s="9">
        <v>4</v>
      </c>
      <c r="C517" s="17" t="s">
        <v>420</v>
      </c>
      <c r="D517" s="54" t="s">
        <v>1554</v>
      </c>
      <c r="E517" s="54" t="s">
        <v>1555</v>
      </c>
      <c r="F517" s="54"/>
      <c r="G517" s="55" t="s">
        <v>1556</v>
      </c>
      <c r="H517" s="56">
        <v>394125</v>
      </c>
      <c r="I517" s="56">
        <v>1171115</v>
      </c>
      <c r="J517" s="56">
        <v>0</v>
      </c>
      <c r="K517" s="56">
        <v>-976507</v>
      </c>
      <c r="L517" s="56">
        <v>-240276</v>
      </c>
      <c r="M517" s="56">
        <v>3317</v>
      </c>
      <c r="N517" s="56">
        <v>1050</v>
      </c>
      <c r="O517" s="56">
        <f t="shared" si="31"/>
        <v>352824</v>
      </c>
      <c r="P517" s="56">
        <v>-21466</v>
      </c>
      <c r="Q517" s="56">
        <v>-19927</v>
      </c>
      <c r="R517" s="56">
        <v>203001</v>
      </c>
      <c r="S517" s="56">
        <f t="shared" si="32"/>
        <v>514432</v>
      </c>
      <c r="T517" s="56">
        <v>146656</v>
      </c>
      <c r="U517" s="56">
        <f t="shared" si="33"/>
        <v>661088</v>
      </c>
    </row>
    <row r="518" spans="2:21" s="17" customFormat="1" outlineLevel="2" x14ac:dyDescent="0.25">
      <c r="B518" s="9">
        <v>4</v>
      </c>
      <c r="C518" s="17" t="s">
        <v>420</v>
      </c>
      <c r="D518" s="54" t="s">
        <v>1557</v>
      </c>
      <c r="E518" s="54" t="s">
        <v>1558</v>
      </c>
      <c r="F518" s="54"/>
      <c r="G518" s="55" t="s">
        <v>1559</v>
      </c>
      <c r="H518" s="56">
        <v>804352</v>
      </c>
      <c r="I518" s="56">
        <v>2390080</v>
      </c>
      <c r="J518" s="56">
        <v>0</v>
      </c>
      <c r="K518" s="56">
        <v>-1992912</v>
      </c>
      <c r="L518" s="56">
        <v>-490369</v>
      </c>
      <c r="M518" s="56">
        <v>6769</v>
      </c>
      <c r="N518" s="56">
        <v>2141</v>
      </c>
      <c r="O518" s="56">
        <f t="shared" si="31"/>
        <v>720061</v>
      </c>
      <c r="P518" s="56">
        <v>-43809</v>
      </c>
      <c r="Q518" s="56">
        <v>-40668</v>
      </c>
      <c r="R518" s="56">
        <v>414297</v>
      </c>
      <c r="S518" s="56">
        <f t="shared" si="32"/>
        <v>1049881</v>
      </c>
      <c r="T518" s="56">
        <v>328396</v>
      </c>
      <c r="U518" s="56">
        <f t="shared" si="33"/>
        <v>1378277</v>
      </c>
    </row>
    <row r="519" spans="2:21" s="17" customFormat="1" outlineLevel="2" x14ac:dyDescent="0.25">
      <c r="B519" s="9">
        <v>4</v>
      </c>
      <c r="C519" s="17" t="s">
        <v>420</v>
      </c>
      <c r="D519" s="54" t="s">
        <v>1560</v>
      </c>
      <c r="E519" s="54" t="s">
        <v>1561</v>
      </c>
      <c r="F519" s="54"/>
      <c r="G519" s="55" t="s">
        <v>1562</v>
      </c>
      <c r="H519" s="56">
        <v>444192</v>
      </c>
      <c r="I519" s="56">
        <v>1319887</v>
      </c>
      <c r="J519" s="56">
        <v>0</v>
      </c>
      <c r="K519" s="56">
        <v>-1100557</v>
      </c>
      <c r="L519" s="56">
        <v>-270799</v>
      </c>
      <c r="M519" s="56">
        <v>3738</v>
      </c>
      <c r="N519" s="56">
        <v>1182</v>
      </c>
      <c r="O519" s="56">
        <f t="shared" si="31"/>
        <v>397643</v>
      </c>
      <c r="P519" s="56">
        <v>-24193</v>
      </c>
      <c r="Q519" s="56">
        <v>-22458</v>
      </c>
      <c r="R519" s="56">
        <v>228789</v>
      </c>
      <c r="S519" s="56">
        <f t="shared" si="32"/>
        <v>579781</v>
      </c>
      <c r="T519" s="56">
        <v>149252</v>
      </c>
      <c r="U519" s="56">
        <f t="shared" si="33"/>
        <v>729033</v>
      </c>
    </row>
    <row r="520" spans="2:21" s="17" customFormat="1" outlineLevel="2" x14ac:dyDescent="0.25">
      <c r="B520" s="9">
        <v>4</v>
      </c>
      <c r="C520" s="17" t="s">
        <v>420</v>
      </c>
      <c r="D520" s="54" t="s">
        <v>1563</v>
      </c>
      <c r="E520" s="54" t="s">
        <v>1564</v>
      </c>
      <c r="F520" s="54"/>
      <c r="G520" s="55" t="s">
        <v>1565</v>
      </c>
      <c r="H520" s="56">
        <v>26096</v>
      </c>
      <c r="I520" s="56">
        <v>77544</v>
      </c>
      <c r="J520" s="56">
        <v>0</v>
      </c>
      <c r="K520" s="56">
        <v>-64658</v>
      </c>
      <c r="L520" s="56">
        <v>-15910</v>
      </c>
      <c r="M520" s="56">
        <v>220</v>
      </c>
      <c r="N520" s="56">
        <v>68</v>
      </c>
      <c r="O520" s="56">
        <f t="shared" si="31"/>
        <v>23360</v>
      </c>
      <c r="P520" s="56">
        <v>-1421</v>
      </c>
      <c r="Q520" s="56">
        <v>-1319</v>
      </c>
      <c r="R520" s="56">
        <v>13441</v>
      </c>
      <c r="S520" s="56">
        <f t="shared" si="32"/>
        <v>34061</v>
      </c>
      <c r="T520" s="56">
        <v>17766</v>
      </c>
      <c r="U520" s="56">
        <f t="shared" si="33"/>
        <v>51827</v>
      </c>
    </row>
    <row r="521" spans="2:21" s="17" customFormat="1" outlineLevel="2" x14ac:dyDescent="0.25">
      <c r="B521" s="9">
        <v>4</v>
      </c>
      <c r="C521" s="17" t="s">
        <v>420</v>
      </c>
      <c r="D521" s="54" t="s">
        <v>1566</v>
      </c>
      <c r="E521" s="54" t="s">
        <v>1567</v>
      </c>
      <c r="F521" s="54"/>
      <c r="G521" s="55" t="s">
        <v>1568</v>
      </c>
      <c r="H521" s="56">
        <v>240665</v>
      </c>
      <c r="I521" s="56">
        <v>715119</v>
      </c>
      <c r="J521" s="56">
        <v>0</v>
      </c>
      <c r="K521" s="56">
        <v>-596285</v>
      </c>
      <c r="L521" s="56">
        <v>-146720</v>
      </c>
      <c r="M521" s="56">
        <v>2025</v>
      </c>
      <c r="N521" s="56">
        <v>640</v>
      </c>
      <c r="O521" s="56">
        <f t="shared" ref="O521:O584" si="34">SUM(H521:N521)</f>
        <v>215444</v>
      </c>
      <c r="P521" s="56">
        <v>-13108</v>
      </c>
      <c r="Q521" s="56">
        <v>-12168</v>
      </c>
      <c r="R521" s="56">
        <v>123959</v>
      </c>
      <c r="S521" s="56">
        <f t="shared" ref="S521:S584" si="35">SUM(O521:R521)</f>
        <v>314127</v>
      </c>
      <c r="T521" s="56">
        <v>81795</v>
      </c>
      <c r="U521" s="56">
        <f t="shared" ref="U521:U584" si="36">SUM(S521:T521)</f>
        <v>395922</v>
      </c>
    </row>
    <row r="522" spans="2:21" s="17" customFormat="1" outlineLevel="2" x14ac:dyDescent="0.25">
      <c r="B522" s="9">
        <v>4</v>
      </c>
      <c r="C522" s="17" t="s">
        <v>420</v>
      </c>
      <c r="D522" s="54" t="s">
        <v>1569</v>
      </c>
      <c r="E522" s="54" t="s">
        <v>1570</v>
      </c>
      <c r="F522" s="54"/>
      <c r="G522" s="55" t="s">
        <v>1571</v>
      </c>
      <c r="H522" s="56">
        <v>107656</v>
      </c>
      <c r="I522" s="56">
        <v>319893</v>
      </c>
      <c r="J522" s="56">
        <v>0</v>
      </c>
      <c r="K522" s="56">
        <v>-266735</v>
      </c>
      <c r="L522" s="56">
        <v>-65632</v>
      </c>
      <c r="M522" s="56">
        <v>906</v>
      </c>
      <c r="N522" s="56">
        <v>286</v>
      </c>
      <c r="O522" s="56">
        <f t="shared" si="34"/>
        <v>96374</v>
      </c>
      <c r="P522" s="56">
        <v>-5863</v>
      </c>
      <c r="Q522" s="56">
        <v>-5443</v>
      </c>
      <c r="R522" s="56">
        <v>55450</v>
      </c>
      <c r="S522" s="56">
        <f t="shared" si="35"/>
        <v>140518</v>
      </c>
      <c r="T522" s="56">
        <v>58250</v>
      </c>
      <c r="U522" s="56">
        <f t="shared" si="36"/>
        <v>198768</v>
      </c>
    </row>
    <row r="523" spans="2:21" s="17" customFormat="1" outlineLevel="2" x14ac:dyDescent="0.25">
      <c r="B523" s="9">
        <v>4</v>
      </c>
      <c r="C523" s="17" t="s">
        <v>420</v>
      </c>
      <c r="D523" s="54" t="s">
        <v>1572</v>
      </c>
      <c r="E523" s="54" t="s">
        <v>1573</v>
      </c>
      <c r="F523" s="54"/>
      <c r="G523" s="55" t="s">
        <v>1574</v>
      </c>
      <c r="H523" s="56">
        <v>399601</v>
      </c>
      <c r="I523" s="56">
        <v>1187387</v>
      </c>
      <c r="J523" s="56">
        <v>0</v>
      </c>
      <c r="K523" s="56">
        <v>-990075</v>
      </c>
      <c r="L523" s="56">
        <v>-243615</v>
      </c>
      <c r="M523" s="56">
        <v>3363</v>
      </c>
      <c r="N523" s="56">
        <v>1064</v>
      </c>
      <c r="O523" s="56">
        <f t="shared" si="34"/>
        <v>357725</v>
      </c>
      <c r="P523" s="56">
        <v>-21764</v>
      </c>
      <c r="Q523" s="56">
        <v>-20204</v>
      </c>
      <c r="R523" s="56">
        <v>205822</v>
      </c>
      <c r="S523" s="56">
        <f t="shared" si="35"/>
        <v>521579</v>
      </c>
      <c r="T523" s="56">
        <v>93124</v>
      </c>
      <c r="U523" s="56">
        <f t="shared" si="36"/>
        <v>614703</v>
      </c>
    </row>
    <row r="524" spans="2:21" s="17" customFormat="1" outlineLevel="2" x14ac:dyDescent="0.25">
      <c r="B524" s="9">
        <v>4</v>
      </c>
      <c r="C524" s="17" t="s">
        <v>420</v>
      </c>
      <c r="D524" s="54" t="s">
        <v>1575</v>
      </c>
      <c r="E524" s="54" t="s">
        <v>1576</v>
      </c>
      <c r="F524" s="54"/>
      <c r="G524" s="55" t="s">
        <v>1577</v>
      </c>
      <c r="H524" s="56">
        <v>45390</v>
      </c>
      <c r="I524" s="56">
        <v>134873</v>
      </c>
      <c r="J524" s="56">
        <v>0</v>
      </c>
      <c r="K524" s="56">
        <v>-112460</v>
      </c>
      <c r="L524" s="56">
        <v>-27672</v>
      </c>
      <c r="M524" s="56">
        <v>382</v>
      </c>
      <c r="N524" s="56">
        <v>121</v>
      </c>
      <c r="O524" s="56">
        <f t="shared" si="34"/>
        <v>40634</v>
      </c>
      <c r="P524" s="56">
        <v>-2472</v>
      </c>
      <c r="Q524" s="56">
        <v>-2295</v>
      </c>
      <c r="R524" s="56">
        <v>23379</v>
      </c>
      <c r="S524" s="56">
        <f t="shared" si="35"/>
        <v>59246</v>
      </c>
      <c r="T524" s="56">
        <v>20261</v>
      </c>
      <c r="U524" s="56">
        <f t="shared" si="36"/>
        <v>79507</v>
      </c>
    </row>
    <row r="525" spans="2:21" s="17" customFormat="1" outlineLevel="2" x14ac:dyDescent="0.25">
      <c r="B525" s="9">
        <v>4</v>
      </c>
      <c r="C525" s="17" t="s">
        <v>420</v>
      </c>
      <c r="D525" s="54" t="s">
        <v>1578</v>
      </c>
      <c r="E525" s="54" t="s">
        <v>1579</v>
      </c>
      <c r="F525" s="54"/>
      <c r="G525" s="55" t="s">
        <v>1580</v>
      </c>
      <c r="H525" s="56">
        <v>57711</v>
      </c>
      <c r="I525" s="56">
        <v>171485</v>
      </c>
      <c r="J525" s="56">
        <v>0</v>
      </c>
      <c r="K525" s="56">
        <v>-142989</v>
      </c>
      <c r="L525" s="56">
        <v>-35183</v>
      </c>
      <c r="M525" s="56">
        <v>486</v>
      </c>
      <c r="N525" s="56">
        <v>153</v>
      </c>
      <c r="O525" s="56">
        <f t="shared" si="34"/>
        <v>51663</v>
      </c>
      <c r="P525" s="56">
        <v>-3143</v>
      </c>
      <c r="Q525" s="56">
        <v>-2918</v>
      </c>
      <c r="R525" s="56">
        <v>29725</v>
      </c>
      <c r="S525" s="56">
        <f t="shared" si="35"/>
        <v>75327</v>
      </c>
      <c r="T525" s="56">
        <v>22465</v>
      </c>
      <c r="U525" s="56">
        <f t="shared" si="36"/>
        <v>97792</v>
      </c>
    </row>
    <row r="526" spans="2:21" s="17" customFormat="1" outlineLevel="2" x14ac:dyDescent="0.25">
      <c r="B526" s="9">
        <v>4</v>
      </c>
      <c r="C526" s="17" t="s">
        <v>420</v>
      </c>
      <c r="D526" s="54" t="s">
        <v>1581</v>
      </c>
      <c r="E526" s="54" t="s">
        <v>1582</v>
      </c>
      <c r="F526" s="54"/>
      <c r="G526" s="55" t="s">
        <v>1583</v>
      </c>
      <c r="H526" s="56">
        <v>127473</v>
      </c>
      <c r="I526" s="56">
        <v>378779</v>
      </c>
      <c r="J526" s="56">
        <v>0</v>
      </c>
      <c r="K526" s="56">
        <v>-315836</v>
      </c>
      <c r="L526" s="56">
        <v>-77714</v>
      </c>
      <c r="M526" s="56">
        <v>1073</v>
      </c>
      <c r="N526" s="56">
        <v>341</v>
      </c>
      <c r="O526" s="56">
        <f t="shared" si="34"/>
        <v>114116</v>
      </c>
      <c r="P526" s="56">
        <v>-6943</v>
      </c>
      <c r="Q526" s="56">
        <v>-6445</v>
      </c>
      <c r="R526" s="56">
        <v>65658</v>
      </c>
      <c r="S526" s="56">
        <f t="shared" si="35"/>
        <v>166386</v>
      </c>
      <c r="T526" s="56">
        <v>74654</v>
      </c>
      <c r="U526" s="56">
        <f t="shared" si="36"/>
        <v>241040</v>
      </c>
    </row>
    <row r="527" spans="2:21" s="17" customFormat="1" outlineLevel="2" x14ac:dyDescent="0.25">
      <c r="B527" s="9">
        <v>4</v>
      </c>
      <c r="C527" s="17" t="s">
        <v>420</v>
      </c>
      <c r="D527" s="54" t="s">
        <v>1584</v>
      </c>
      <c r="E527" s="54" t="s">
        <v>1585</v>
      </c>
      <c r="F527" s="54"/>
      <c r="G527" s="55" t="s">
        <v>1586</v>
      </c>
      <c r="H527" s="56">
        <v>201841</v>
      </c>
      <c r="I527" s="56">
        <v>599758</v>
      </c>
      <c r="J527" s="56">
        <v>0</v>
      </c>
      <c r="K527" s="56">
        <v>-500094</v>
      </c>
      <c r="L527" s="56">
        <v>-123052</v>
      </c>
      <c r="M527" s="56">
        <v>1698</v>
      </c>
      <c r="N527" s="56">
        <v>538</v>
      </c>
      <c r="O527" s="56">
        <f t="shared" si="34"/>
        <v>180689</v>
      </c>
      <c r="P527" s="56">
        <v>-10993</v>
      </c>
      <c r="Q527" s="56">
        <v>-10205</v>
      </c>
      <c r="R527" s="56">
        <v>103962</v>
      </c>
      <c r="S527" s="56">
        <f t="shared" si="35"/>
        <v>263453</v>
      </c>
      <c r="T527" s="56">
        <v>95044</v>
      </c>
      <c r="U527" s="56">
        <f t="shared" si="36"/>
        <v>358497</v>
      </c>
    </row>
    <row r="528" spans="2:21" s="17" customFormat="1" outlineLevel="2" x14ac:dyDescent="0.25">
      <c r="B528" s="9">
        <v>4</v>
      </c>
      <c r="C528" s="17" t="s">
        <v>420</v>
      </c>
      <c r="D528" s="54" t="s">
        <v>1587</v>
      </c>
      <c r="E528" s="54" t="s">
        <v>1588</v>
      </c>
      <c r="F528" s="54"/>
      <c r="G528" s="55" t="s">
        <v>1589</v>
      </c>
      <c r="H528" s="56">
        <v>31353</v>
      </c>
      <c r="I528" s="56">
        <v>93163</v>
      </c>
      <c r="J528" s="56">
        <v>0</v>
      </c>
      <c r="K528" s="56">
        <v>-77682</v>
      </c>
      <c r="L528" s="56">
        <v>-19114</v>
      </c>
      <c r="M528" s="56">
        <v>264</v>
      </c>
      <c r="N528" s="56">
        <v>83</v>
      </c>
      <c r="O528" s="56">
        <f t="shared" si="34"/>
        <v>28067</v>
      </c>
      <c r="P528" s="56">
        <v>-1708</v>
      </c>
      <c r="Q528" s="56">
        <v>-1585</v>
      </c>
      <c r="R528" s="56">
        <v>16149</v>
      </c>
      <c r="S528" s="56">
        <f t="shared" si="35"/>
        <v>40923</v>
      </c>
      <c r="T528" s="56">
        <v>16706</v>
      </c>
      <c r="U528" s="56">
        <f t="shared" si="36"/>
        <v>57629</v>
      </c>
    </row>
    <row r="529" spans="2:21" s="17" customFormat="1" outlineLevel="2" x14ac:dyDescent="0.25">
      <c r="B529" s="9">
        <v>4</v>
      </c>
      <c r="C529" s="17" t="s">
        <v>420</v>
      </c>
      <c r="D529" s="54" t="s">
        <v>1590</v>
      </c>
      <c r="E529" s="54" t="s">
        <v>1591</v>
      </c>
      <c r="F529" s="54"/>
      <c r="G529" s="55" t="s">
        <v>1592</v>
      </c>
      <c r="H529" s="56">
        <v>863301</v>
      </c>
      <c r="I529" s="56">
        <v>2565244</v>
      </c>
      <c r="J529" s="56">
        <v>0</v>
      </c>
      <c r="K529" s="56">
        <v>-2138968</v>
      </c>
      <c r="L529" s="56">
        <v>-526308</v>
      </c>
      <c r="M529" s="56">
        <v>7265</v>
      </c>
      <c r="N529" s="56">
        <v>2297</v>
      </c>
      <c r="O529" s="56">
        <f t="shared" si="34"/>
        <v>772831</v>
      </c>
      <c r="P529" s="56">
        <v>-47019</v>
      </c>
      <c r="Q529" s="56">
        <v>-43648</v>
      </c>
      <c r="R529" s="56">
        <v>444660</v>
      </c>
      <c r="S529" s="56">
        <f t="shared" si="35"/>
        <v>1126824</v>
      </c>
      <c r="T529" s="56">
        <v>445035</v>
      </c>
      <c r="U529" s="56">
        <f t="shared" si="36"/>
        <v>1571859</v>
      </c>
    </row>
    <row r="530" spans="2:21" s="17" customFormat="1" outlineLevel="2" x14ac:dyDescent="0.25">
      <c r="B530" s="9">
        <v>4</v>
      </c>
      <c r="C530" s="17" t="s">
        <v>420</v>
      </c>
      <c r="D530" s="54" t="s">
        <v>1593</v>
      </c>
      <c r="E530" s="54" t="s">
        <v>1594</v>
      </c>
      <c r="F530" s="54"/>
      <c r="G530" s="55" t="s">
        <v>1595</v>
      </c>
      <c r="H530" s="56">
        <v>151364</v>
      </c>
      <c r="I530" s="56">
        <v>449768</v>
      </c>
      <c r="J530" s="56">
        <v>0</v>
      </c>
      <c r="K530" s="56">
        <v>-375029</v>
      </c>
      <c r="L530" s="56">
        <v>-92278</v>
      </c>
      <c r="M530" s="56">
        <v>1274</v>
      </c>
      <c r="N530" s="56">
        <v>404</v>
      </c>
      <c r="O530" s="56">
        <f t="shared" si="34"/>
        <v>135503</v>
      </c>
      <c r="P530" s="56">
        <v>-8244</v>
      </c>
      <c r="Q530" s="56">
        <v>-7653</v>
      </c>
      <c r="R530" s="56">
        <v>77963</v>
      </c>
      <c r="S530" s="56">
        <f t="shared" si="35"/>
        <v>197569</v>
      </c>
      <c r="T530" s="56">
        <v>65523</v>
      </c>
      <c r="U530" s="56">
        <f t="shared" si="36"/>
        <v>263092</v>
      </c>
    </row>
    <row r="531" spans="2:21" s="17" customFormat="1" outlineLevel="2" x14ac:dyDescent="0.25">
      <c r="B531" s="9">
        <v>4</v>
      </c>
      <c r="C531" s="17" t="s">
        <v>420</v>
      </c>
      <c r="D531" s="54" t="s">
        <v>1596</v>
      </c>
      <c r="E531" s="54" t="s">
        <v>1597</v>
      </c>
      <c r="F531" s="54"/>
      <c r="G531" s="55" t="s">
        <v>1598</v>
      </c>
      <c r="H531" s="56">
        <v>96856</v>
      </c>
      <c r="I531" s="56">
        <v>287801</v>
      </c>
      <c r="J531" s="56">
        <v>0</v>
      </c>
      <c r="K531" s="56">
        <v>-239976</v>
      </c>
      <c r="L531" s="56">
        <v>-59048</v>
      </c>
      <c r="M531" s="56">
        <v>815</v>
      </c>
      <c r="N531" s="56">
        <v>258</v>
      </c>
      <c r="O531" s="56">
        <f t="shared" si="34"/>
        <v>86706</v>
      </c>
      <c r="P531" s="56">
        <v>-5275</v>
      </c>
      <c r="Q531" s="56">
        <v>-4897</v>
      </c>
      <c r="R531" s="56">
        <v>49887</v>
      </c>
      <c r="S531" s="56">
        <f t="shared" si="35"/>
        <v>126421</v>
      </c>
      <c r="T531" s="56">
        <v>28675</v>
      </c>
      <c r="U531" s="56">
        <f t="shared" si="36"/>
        <v>155096</v>
      </c>
    </row>
    <row r="532" spans="2:21" s="17" customFormat="1" outlineLevel="2" x14ac:dyDescent="0.25">
      <c r="B532" s="9">
        <v>4</v>
      </c>
      <c r="C532" s="17" t="s">
        <v>420</v>
      </c>
      <c r="D532" s="54" t="s">
        <v>1599</v>
      </c>
      <c r="E532" s="54" t="s">
        <v>1600</v>
      </c>
      <c r="F532" s="54"/>
      <c r="G532" s="55" t="s">
        <v>1601</v>
      </c>
      <c r="H532" s="56">
        <v>302525</v>
      </c>
      <c r="I532" s="56">
        <v>898934</v>
      </c>
      <c r="J532" s="56">
        <v>0</v>
      </c>
      <c r="K532" s="56">
        <v>-749555</v>
      </c>
      <c r="L532" s="56">
        <v>-184433</v>
      </c>
      <c r="M532" s="56">
        <v>2546</v>
      </c>
      <c r="N532" s="56">
        <v>807</v>
      </c>
      <c r="O532" s="56">
        <f t="shared" si="34"/>
        <v>270824</v>
      </c>
      <c r="P532" s="56">
        <v>-16477</v>
      </c>
      <c r="Q532" s="56">
        <v>-15296</v>
      </c>
      <c r="R532" s="56">
        <v>155821</v>
      </c>
      <c r="S532" s="56">
        <f t="shared" si="35"/>
        <v>394872</v>
      </c>
      <c r="T532" s="56">
        <v>104445</v>
      </c>
      <c r="U532" s="56">
        <f t="shared" si="36"/>
        <v>499317</v>
      </c>
    </row>
    <row r="533" spans="2:21" s="17" customFormat="1" outlineLevel="2" x14ac:dyDescent="0.25">
      <c r="B533" s="9">
        <v>4</v>
      </c>
      <c r="C533" s="17" t="s">
        <v>420</v>
      </c>
      <c r="D533" s="54" t="s">
        <v>1602</v>
      </c>
      <c r="E533" s="54" t="s">
        <v>1603</v>
      </c>
      <c r="F533" s="54"/>
      <c r="G533" s="55" t="s">
        <v>1604</v>
      </c>
      <c r="H533" s="56">
        <v>55193</v>
      </c>
      <c r="I533" s="56">
        <v>164002</v>
      </c>
      <c r="J533" s="56">
        <v>0</v>
      </c>
      <c r="K533" s="56">
        <v>-136749</v>
      </c>
      <c r="L533" s="56">
        <v>-33648</v>
      </c>
      <c r="M533" s="56">
        <v>464</v>
      </c>
      <c r="N533" s="56">
        <v>147</v>
      </c>
      <c r="O533" s="56">
        <f t="shared" si="34"/>
        <v>49409</v>
      </c>
      <c r="P533" s="56">
        <v>-3006</v>
      </c>
      <c r="Q533" s="56">
        <v>-2791</v>
      </c>
      <c r="R533" s="56">
        <v>28428</v>
      </c>
      <c r="S533" s="56">
        <f t="shared" si="35"/>
        <v>72040</v>
      </c>
      <c r="T533" s="56">
        <v>27484</v>
      </c>
      <c r="U533" s="56">
        <f t="shared" si="36"/>
        <v>99524</v>
      </c>
    </row>
    <row r="534" spans="2:21" s="17" customFormat="1" outlineLevel="2" x14ac:dyDescent="0.25">
      <c r="B534" s="9">
        <v>4</v>
      </c>
      <c r="C534" s="17" t="s">
        <v>420</v>
      </c>
      <c r="D534" s="54" t="s">
        <v>1605</v>
      </c>
      <c r="E534" s="54" t="s">
        <v>1606</v>
      </c>
      <c r="F534" s="54"/>
      <c r="G534" s="55" t="s">
        <v>1607</v>
      </c>
      <c r="H534" s="56">
        <v>246137</v>
      </c>
      <c r="I534" s="56">
        <v>731379</v>
      </c>
      <c r="J534" s="56">
        <v>0</v>
      </c>
      <c r="K534" s="56">
        <v>-609843</v>
      </c>
      <c r="L534" s="56">
        <v>-150056</v>
      </c>
      <c r="M534" s="56">
        <v>2071</v>
      </c>
      <c r="N534" s="56">
        <v>657</v>
      </c>
      <c r="O534" s="56">
        <f t="shared" si="34"/>
        <v>220345</v>
      </c>
      <c r="P534" s="56">
        <v>-13406</v>
      </c>
      <c r="Q534" s="56">
        <v>-12445</v>
      </c>
      <c r="R534" s="56">
        <v>126777</v>
      </c>
      <c r="S534" s="56">
        <f t="shared" si="35"/>
        <v>321271</v>
      </c>
      <c r="T534" s="56">
        <v>97636</v>
      </c>
      <c r="U534" s="56">
        <f t="shared" si="36"/>
        <v>418907</v>
      </c>
    </row>
    <row r="535" spans="2:21" s="17" customFormat="1" outlineLevel="2" x14ac:dyDescent="0.25">
      <c r="B535" s="9">
        <v>4</v>
      </c>
      <c r="C535" s="17" t="s">
        <v>420</v>
      </c>
      <c r="D535" s="54" t="s">
        <v>1608</v>
      </c>
      <c r="E535" s="54" t="s">
        <v>1609</v>
      </c>
      <c r="F535" s="54"/>
      <c r="G535" s="55" t="s">
        <v>1610</v>
      </c>
      <c r="H535" s="56">
        <v>432158</v>
      </c>
      <c r="I535" s="56">
        <v>1284129</v>
      </c>
      <c r="J535" s="56">
        <v>0</v>
      </c>
      <c r="K535" s="56">
        <v>-1070740</v>
      </c>
      <c r="L535" s="56">
        <v>-263463</v>
      </c>
      <c r="M535" s="56">
        <v>3637</v>
      </c>
      <c r="N535" s="56">
        <v>1150</v>
      </c>
      <c r="O535" s="56">
        <f t="shared" si="34"/>
        <v>386871</v>
      </c>
      <c r="P535" s="56">
        <v>-23537</v>
      </c>
      <c r="Q535" s="56">
        <v>-21850</v>
      </c>
      <c r="R535" s="56">
        <v>222591</v>
      </c>
      <c r="S535" s="56">
        <f t="shared" si="35"/>
        <v>564075</v>
      </c>
      <c r="T535" s="56">
        <v>205253</v>
      </c>
      <c r="U535" s="56">
        <f t="shared" si="36"/>
        <v>769328</v>
      </c>
    </row>
    <row r="536" spans="2:21" s="17" customFormat="1" outlineLevel="2" x14ac:dyDescent="0.25">
      <c r="B536" s="9">
        <v>4</v>
      </c>
      <c r="C536" s="17" t="s">
        <v>420</v>
      </c>
      <c r="D536" s="54" t="s">
        <v>1611</v>
      </c>
      <c r="E536" s="54" t="s">
        <v>1612</v>
      </c>
      <c r="F536" s="54"/>
      <c r="G536" s="55" t="s">
        <v>1613</v>
      </c>
      <c r="H536" s="56">
        <v>5083616</v>
      </c>
      <c r="I536" s="56">
        <v>15105635</v>
      </c>
      <c r="J536" s="56">
        <v>0</v>
      </c>
      <c r="K536" s="56">
        <v>-12595476</v>
      </c>
      <c r="L536" s="56">
        <v>-3099202</v>
      </c>
      <c r="M536" s="56">
        <v>42778</v>
      </c>
      <c r="N536" s="56">
        <v>13533</v>
      </c>
      <c r="O536" s="56">
        <f t="shared" si="34"/>
        <v>4550884</v>
      </c>
      <c r="P536" s="56">
        <v>-276878</v>
      </c>
      <c r="Q536" s="56">
        <v>-257027</v>
      </c>
      <c r="R536" s="56">
        <v>2618413</v>
      </c>
      <c r="S536" s="56">
        <f t="shared" si="35"/>
        <v>6635392</v>
      </c>
      <c r="T536" s="56">
        <v>1443254</v>
      </c>
      <c r="U536" s="56">
        <f t="shared" si="36"/>
        <v>8078646</v>
      </c>
    </row>
    <row r="537" spans="2:21" s="17" customFormat="1" outlineLevel="2" x14ac:dyDescent="0.25">
      <c r="B537" s="9">
        <v>4</v>
      </c>
      <c r="C537" s="17" t="s">
        <v>420</v>
      </c>
      <c r="D537" s="54" t="s">
        <v>1614</v>
      </c>
      <c r="E537" s="54" t="s">
        <v>1615</v>
      </c>
      <c r="F537" s="54"/>
      <c r="G537" s="55" t="s">
        <v>1616</v>
      </c>
      <c r="H537" s="56">
        <v>147654</v>
      </c>
      <c r="I537" s="56">
        <v>438744</v>
      </c>
      <c r="J537" s="56">
        <v>0</v>
      </c>
      <c r="K537" s="56">
        <v>-365837</v>
      </c>
      <c r="L537" s="56">
        <v>-90017</v>
      </c>
      <c r="M537" s="56">
        <v>1243</v>
      </c>
      <c r="N537" s="56">
        <v>394</v>
      </c>
      <c r="O537" s="56">
        <f t="shared" si="34"/>
        <v>132181</v>
      </c>
      <c r="P537" s="56">
        <v>-8042</v>
      </c>
      <c r="Q537" s="56">
        <v>-7465</v>
      </c>
      <c r="R537" s="56">
        <v>76052</v>
      </c>
      <c r="S537" s="56">
        <f t="shared" si="35"/>
        <v>192726</v>
      </c>
      <c r="T537" s="56">
        <v>67428</v>
      </c>
      <c r="U537" s="56">
        <f t="shared" si="36"/>
        <v>260154</v>
      </c>
    </row>
    <row r="538" spans="2:21" s="17" customFormat="1" outlineLevel="2" x14ac:dyDescent="0.25">
      <c r="B538" s="9">
        <v>4</v>
      </c>
      <c r="C538" s="17" t="s">
        <v>420</v>
      </c>
      <c r="D538" s="54" t="s">
        <v>1617</v>
      </c>
      <c r="E538" s="54" t="s">
        <v>1618</v>
      </c>
      <c r="F538" s="54"/>
      <c r="G538" s="55" t="s">
        <v>1619</v>
      </c>
      <c r="H538" s="56">
        <v>5213515</v>
      </c>
      <c r="I538" s="56">
        <v>15491620</v>
      </c>
      <c r="J538" s="56">
        <v>0</v>
      </c>
      <c r="K538" s="56">
        <v>-12917321</v>
      </c>
      <c r="L538" s="56">
        <v>-3178394</v>
      </c>
      <c r="M538" s="56">
        <v>43872</v>
      </c>
      <c r="N538" s="56">
        <v>13878</v>
      </c>
      <c r="O538" s="56">
        <f t="shared" si="34"/>
        <v>4667170</v>
      </c>
      <c r="P538" s="56">
        <v>-283953</v>
      </c>
      <c r="Q538" s="56">
        <v>-263595</v>
      </c>
      <c r="R538" s="56">
        <v>2685320</v>
      </c>
      <c r="S538" s="56">
        <f t="shared" si="35"/>
        <v>6804942</v>
      </c>
      <c r="T538" s="56">
        <v>1576378</v>
      </c>
      <c r="U538" s="56">
        <f t="shared" si="36"/>
        <v>8381320</v>
      </c>
    </row>
    <row r="539" spans="2:21" s="17" customFormat="1" outlineLevel="2" x14ac:dyDescent="0.25">
      <c r="B539" s="9">
        <v>4</v>
      </c>
      <c r="C539" s="17" t="s">
        <v>420</v>
      </c>
      <c r="D539" s="54" t="s">
        <v>1620</v>
      </c>
      <c r="E539" s="54" t="s">
        <v>1621</v>
      </c>
      <c r="F539" s="54"/>
      <c r="G539" s="55" t="s">
        <v>1622</v>
      </c>
      <c r="H539" s="56">
        <v>205754</v>
      </c>
      <c r="I539" s="56">
        <v>611385</v>
      </c>
      <c r="J539" s="56">
        <v>0</v>
      </c>
      <c r="K539" s="56">
        <v>-509789</v>
      </c>
      <c r="L539" s="56">
        <v>-125437</v>
      </c>
      <c r="M539" s="56">
        <v>1731</v>
      </c>
      <c r="N539" s="56">
        <v>549</v>
      </c>
      <c r="O539" s="56">
        <f t="shared" si="34"/>
        <v>184193</v>
      </c>
      <c r="P539" s="56">
        <v>-11206</v>
      </c>
      <c r="Q539" s="56">
        <v>-10403</v>
      </c>
      <c r="R539" s="56">
        <v>105977</v>
      </c>
      <c r="S539" s="56">
        <f t="shared" si="35"/>
        <v>268561</v>
      </c>
      <c r="T539" s="56">
        <v>111474</v>
      </c>
      <c r="U539" s="56">
        <f t="shared" si="36"/>
        <v>380035</v>
      </c>
    </row>
    <row r="540" spans="2:21" s="17" customFormat="1" outlineLevel="2" x14ac:dyDescent="0.25">
      <c r="B540" s="9">
        <v>4</v>
      </c>
      <c r="C540" s="17" t="s">
        <v>420</v>
      </c>
      <c r="D540" s="54" t="s">
        <v>1623</v>
      </c>
      <c r="E540" s="54" t="s">
        <v>1624</v>
      </c>
      <c r="F540" s="54"/>
      <c r="G540" s="55" t="s">
        <v>1625</v>
      </c>
      <c r="H540" s="56">
        <v>151575</v>
      </c>
      <c r="I540" s="56">
        <v>450396</v>
      </c>
      <c r="J540" s="56">
        <v>0</v>
      </c>
      <c r="K540" s="56">
        <v>-375552</v>
      </c>
      <c r="L540" s="56">
        <v>-92407</v>
      </c>
      <c r="M540" s="56">
        <v>1275</v>
      </c>
      <c r="N540" s="56">
        <v>404</v>
      </c>
      <c r="O540" s="56">
        <f t="shared" si="34"/>
        <v>135691</v>
      </c>
      <c r="P540" s="56">
        <v>-8256</v>
      </c>
      <c r="Q540" s="56">
        <v>-7664</v>
      </c>
      <c r="R540" s="56">
        <v>78072</v>
      </c>
      <c r="S540" s="56">
        <f t="shared" si="35"/>
        <v>197843</v>
      </c>
      <c r="T540" s="56">
        <v>51052</v>
      </c>
      <c r="U540" s="56">
        <f t="shared" si="36"/>
        <v>248895</v>
      </c>
    </row>
    <row r="541" spans="2:21" s="17" customFormat="1" outlineLevel="2" x14ac:dyDescent="0.25">
      <c r="B541" s="9">
        <v>4</v>
      </c>
      <c r="C541" s="17" t="s">
        <v>420</v>
      </c>
      <c r="D541" s="54" t="s">
        <v>1626</v>
      </c>
      <c r="E541" s="54" t="s">
        <v>1627</v>
      </c>
      <c r="F541" s="54"/>
      <c r="G541" s="55" t="s">
        <v>1628</v>
      </c>
      <c r="H541" s="56">
        <v>987420</v>
      </c>
      <c r="I541" s="56">
        <v>2934054</v>
      </c>
      <c r="J541" s="56">
        <v>0</v>
      </c>
      <c r="K541" s="56">
        <v>-2446491</v>
      </c>
      <c r="L541" s="56">
        <v>-601976</v>
      </c>
      <c r="M541" s="56">
        <v>8309</v>
      </c>
      <c r="N541" s="56">
        <v>2629</v>
      </c>
      <c r="O541" s="56">
        <f t="shared" si="34"/>
        <v>883945</v>
      </c>
      <c r="P541" s="56">
        <v>-53780</v>
      </c>
      <c r="Q541" s="56">
        <v>-49924</v>
      </c>
      <c r="R541" s="56">
        <v>508589</v>
      </c>
      <c r="S541" s="56">
        <f t="shared" si="35"/>
        <v>1288830</v>
      </c>
      <c r="T541" s="56">
        <v>-141124</v>
      </c>
      <c r="U541" s="56">
        <f t="shared" si="36"/>
        <v>1147706</v>
      </c>
    </row>
    <row r="542" spans="2:21" s="17" customFormat="1" outlineLevel="2" x14ac:dyDescent="0.25">
      <c r="B542" s="9">
        <v>4</v>
      </c>
      <c r="C542" s="17" t="s">
        <v>420</v>
      </c>
      <c r="D542" s="54" t="s">
        <v>1629</v>
      </c>
      <c r="E542" s="54" t="s">
        <v>1630</v>
      </c>
      <c r="F542" s="54"/>
      <c r="G542" s="55" t="s">
        <v>1631</v>
      </c>
      <c r="H542" s="56">
        <v>29616</v>
      </c>
      <c r="I542" s="56">
        <v>88003</v>
      </c>
      <c r="J542" s="56">
        <v>0</v>
      </c>
      <c r="K542" s="56">
        <v>-73379</v>
      </c>
      <c r="L542" s="56">
        <v>-18055</v>
      </c>
      <c r="M542" s="56">
        <v>249</v>
      </c>
      <c r="N542" s="56">
        <v>80</v>
      </c>
      <c r="O542" s="56">
        <f t="shared" si="34"/>
        <v>26514</v>
      </c>
      <c r="P542" s="56">
        <v>-1613</v>
      </c>
      <c r="Q542" s="56">
        <v>-1497</v>
      </c>
      <c r="R542" s="56">
        <v>15254</v>
      </c>
      <c r="S542" s="56">
        <f t="shared" si="35"/>
        <v>38658</v>
      </c>
      <c r="T542" s="56">
        <v>16041</v>
      </c>
      <c r="U542" s="56">
        <f t="shared" si="36"/>
        <v>54699</v>
      </c>
    </row>
    <row r="543" spans="2:21" s="17" customFormat="1" outlineLevel="2" x14ac:dyDescent="0.25">
      <c r="B543" s="9">
        <v>4</v>
      </c>
      <c r="C543" s="17" t="s">
        <v>420</v>
      </c>
      <c r="D543" s="54" t="s">
        <v>1632</v>
      </c>
      <c r="E543" s="54" t="s">
        <v>1633</v>
      </c>
      <c r="F543" s="54"/>
      <c r="G543" s="55" t="s">
        <v>1634</v>
      </c>
      <c r="H543" s="56">
        <v>74135</v>
      </c>
      <c r="I543" s="56">
        <v>220289</v>
      </c>
      <c r="J543" s="56">
        <v>0</v>
      </c>
      <c r="K543" s="56">
        <v>-183683</v>
      </c>
      <c r="L543" s="56">
        <v>-45196</v>
      </c>
      <c r="M543" s="56">
        <v>624</v>
      </c>
      <c r="N543" s="56">
        <v>197</v>
      </c>
      <c r="O543" s="56">
        <f t="shared" si="34"/>
        <v>66366</v>
      </c>
      <c r="P543" s="56">
        <v>-4038</v>
      </c>
      <c r="Q543" s="56">
        <v>-3748</v>
      </c>
      <c r="R543" s="56">
        <v>38185</v>
      </c>
      <c r="S543" s="56">
        <f t="shared" si="35"/>
        <v>96765</v>
      </c>
      <c r="T543" s="56">
        <v>24367</v>
      </c>
      <c r="U543" s="56">
        <f t="shared" si="36"/>
        <v>121132</v>
      </c>
    </row>
    <row r="544" spans="2:21" s="17" customFormat="1" outlineLevel="2" x14ac:dyDescent="0.25">
      <c r="B544" s="9">
        <v>4</v>
      </c>
      <c r="C544" s="17" t="s">
        <v>420</v>
      </c>
      <c r="D544" s="54" t="s">
        <v>1635</v>
      </c>
      <c r="E544" s="54" t="s">
        <v>1636</v>
      </c>
      <c r="F544" s="54"/>
      <c r="G544" s="55" t="s">
        <v>1637</v>
      </c>
      <c r="H544" s="56">
        <v>51914</v>
      </c>
      <c r="I544" s="56">
        <v>154259</v>
      </c>
      <c r="J544" s="56">
        <v>0</v>
      </c>
      <c r="K544" s="56">
        <v>-128625</v>
      </c>
      <c r="L544" s="56">
        <v>-31649</v>
      </c>
      <c r="M544" s="56">
        <v>437</v>
      </c>
      <c r="N544" s="56">
        <v>138</v>
      </c>
      <c r="O544" s="56">
        <f t="shared" si="34"/>
        <v>46474</v>
      </c>
      <c r="P544" s="56">
        <v>-2827</v>
      </c>
      <c r="Q544" s="56">
        <v>-2625</v>
      </c>
      <c r="R544" s="56">
        <v>26739</v>
      </c>
      <c r="S544" s="56">
        <f t="shared" si="35"/>
        <v>67761</v>
      </c>
      <c r="T544" s="56">
        <v>19726</v>
      </c>
      <c r="U544" s="56">
        <f t="shared" si="36"/>
        <v>87487</v>
      </c>
    </row>
    <row r="545" spans="2:21" s="17" customFormat="1" outlineLevel="2" x14ac:dyDescent="0.25">
      <c r="B545" s="9">
        <v>4</v>
      </c>
      <c r="C545" s="17" t="s">
        <v>420</v>
      </c>
      <c r="D545" s="54" t="s">
        <v>1638</v>
      </c>
      <c r="E545" s="54" t="s">
        <v>1639</v>
      </c>
      <c r="F545" s="54"/>
      <c r="G545" s="55" t="s">
        <v>1640</v>
      </c>
      <c r="H545" s="56">
        <v>106025</v>
      </c>
      <c r="I545" s="56">
        <v>315046</v>
      </c>
      <c r="J545" s="56">
        <v>0</v>
      </c>
      <c r="K545" s="56">
        <v>-262694</v>
      </c>
      <c r="L545" s="56">
        <v>-64638</v>
      </c>
      <c r="M545" s="56">
        <v>892</v>
      </c>
      <c r="N545" s="56">
        <v>284</v>
      </c>
      <c r="O545" s="56">
        <f t="shared" si="34"/>
        <v>94915</v>
      </c>
      <c r="P545" s="56">
        <v>-5775</v>
      </c>
      <c r="Q545" s="56">
        <v>-5361</v>
      </c>
      <c r="R545" s="56">
        <v>54610</v>
      </c>
      <c r="S545" s="56">
        <f t="shared" si="35"/>
        <v>138389</v>
      </c>
      <c r="T545" s="56">
        <v>51056</v>
      </c>
      <c r="U545" s="56">
        <f t="shared" si="36"/>
        <v>189445</v>
      </c>
    </row>
    <row r="546" spans="2:21" s="17" customFormat="1" outlineLevel="2" x14ac:dyDescent="0.25">
      <c r="B546" s="9">
        <v>4</v>
      </c>
      <c r="C546" s="17" t="s">
        <v>420</v>
      </c>
      <c r="D546" s="54" t="s">
        <v>1641</v>
      </c>
      <c r="E546" s="54" t="s">
        <v>1642</v>
      </c>
      <c r="F546" s="54"/>
      <c r="G546" s="55" t="s">
        <v>1643</v>
      </c>
      <c r="H546" s="56">
        <v>188366</v>
      </c>
      <c r="I546" s="56">
        <v>559718</v>
      </c>
      <c r="J546" s="56">
        <v>0</v>
      </c>
      <c r="K546" s="56">
        <v>-466708</v>
      </c>
      <c r="L546" s="56">
        <v>-114837</v>
      </c>
      <c r="M546" s="56">
        <v>1585</v>
      </c>
      <c r="N546" s="56">
        <v>502</v>
      </c>
      <c r="O546" s="56">
        <f t="shared" si="34"/>
        <v>168626</v>
      </c>
      <c r="P546" s="56">
        <v>-10259</v>
      </c>
      <c r="Q546" s="56">
        <v>-9524</v>
      </c>
      <c r="R546" s="56">
        <v>97022</v>
      </c>
      <c r="S546" s="56">
        <f t="shared" si="35"/>
        <v>245865</v>
      </c>
      <c r="T546" s="56">
        <v>67513</v>
      </c>
      <c r="U546" s="56">
        <f t="shared" si="36"/>
        <v>313378</v>
      </c>
    </row>
    <row r="547" spans="2:21" s="17" customFormat="1" outlineLevel="2" x14ac:dyDescent="0.25">
      <c r="B547" s="9">
        <v>4</v>
      </c>
      <c r="C547" s="17" t="s">
        <v>420</v>
      </c>
      <c r="D547" s="54" t="s">
        <v>1644</v>
      </c>
      <c r="E547" s="54" t="s">
        <v>1645</v>
      </c>
      <c r="F547" s="54"/>
      <c r="G547" s="55" t="s">
        <v>1646</v>
      </c>
      <c r="H547" s="56">
        <v>184483</v>
      </c>
      <c r="I547" s="56">
        <v>548180</v>
      </c>
      <c r="J547" s="56">
        <v>0</v>
      </c>
      <c r="K547" s="56">
        <v>-457087</v>
      </c>
      <c r="L547" s="56">
        <v>-112469</v>
      </c>
      <c r="M547" s="56">
        <v>1552</v>
      </c>
      <c r="N547" s="56">
        <v>490</v>
      </c>
      <c r="O547" s="56">
        <f t="shared" si="34"/>
        <v>165149</v>
      </c>
      <c r="P547" s="56">
        <v>-10048</v>
      </c>
      <c r="Q547" s="56">
        <v>-9327</v>
      </c>
      <c r="R547" s="56">
        <v>95022</v>
      </c>
      <c r="S547" s="56">
        <f t="shared" si="35"/>
        <v>240796</v>
      </c>
      <c r="T547" s="56">
        <v>66209</v>
      </c>
      <c r="U547" s="56">
        <f t="shared" si="36"/>
        <v>307005</v>
      </c>
    </row>
    <row r="548" spans="2:21" s="17" customFormat="1" outlineLevel="2" x14ac:dyDescent="0.25">
      <c r="B548" s="9">
        <v>4</v>
      </c>
      <c r="C548" s="17" t="s">
        <v>420</v>
      </c>
      <c r="D548" s="54" t="s">
        <v>1647</v>
      </c>
      <c r="E548" s="54" t="s">
        <v>1648</v>
      </c>
      <c r="F548" s="54"/>
      <c r="G548" s="55" t="s">
        <v>1649</v>
      </c>
      <c r="H548" s="56">
        <v>145689</v>
      </c>
      <c r="I548" s="56">
        <v>432906</v>
      </c>
      <c r="J548" s="56">
        <v>0</v>
      </c>
      <c r="K548" s="56">
        <v>-360969</v>
      </c>
      <c r="L548" s="56">
        <v>-88819</v>
      </c>
      <c r="M548" s="56">
        <v>1226</v>
      </c>
      <c r="N548" s="56">
        <v>389</v>
      </c>
      <c r="O548" s="56">
        <f t="shared" si="34"/>
        <v>130422</v>
      </c>
      <c r="P548" s="56">
        <v>-7935</v>
      </c>
      <c r="Q548" s="56">
        <v>-7366</v>
      </c>
      <c r="R548" s="56">
        <v>75040</v>
      </c>
      <c r="S548" s="56">
        <f t="shared" si="35"/>
        <v>190161</v>
      </c>
      <c r="T548" s="56">
        <v>69924</v>
      </c>
      <c r="U548" s="56">
        <f t="shared" si="36"/>
        <v>260085</v>
      </c>
    </row>
    <row r="549" spans="2:21" s="17" customFormat="1" outlineLevel="2" x14ac:dyDescent="0.25">
      <c r="B549" s="9">
        <v>4</v>
      </c>
      <c r="C549" s="17" t="s">
        <v>420</v>
      </c>
      <c r="D549" s="54" t="s">
        <v>1650</v>
      </c>
      <c r="E549" s="54" t="s">
        <v>1651</v>
      </c>
      <c r="F549" s="54"/>
      <c r="G549" s="55" t="s">
        <v>1652</v>
      </c>
      <c r="H549" s="56">
        <v>3711600</v>
      </c>
      <c r="I549" s="56">
        <v>11028779</v>
      </c>
      <c r="J549" s="56">
        <v>0</v>
      </c>
      <c r="K549" s="56">
        <v>-9196086</v>
      </c>
      <c r="L549" s="56">
        <v>-2262759</v>
      </c>
      <c r="M549" s="56">
        <v>31233</v>
      </c>
      <c r="N549" s="56">
        <v>9880</v>
      </c>
      <c r="O549" s="56">
        <f t="shared" si="34"/>
        <v>3322647</v>
      </c>
      <c r="P549" s="56">
        <v>-202151</v>
      </c>
      <c r="Q549" s="56">
        <v>-187658</v>
      </c>
      <c r="R549" s="56">
        <v>1911730</v>
      </c>
      <c r="S549" s="56">
        <f t="shared" si="35"/>
        <v>4844568</v>
      </c>
      <c r="T549" s="56">
        <v>1426465</v>
      </c>
      <c r="U549" s="56">
        <f t="shared" si="36"/>
        <v>6271033</v>
      </c>
    </row>
    <row r="550" spans="2:21" s="17" customFormat="1" outlineLevel="2" x14ac:dyDescent="0.25">
      <c r="B550" s="9">
        <v>4</v>
      </c>
      <c r="C550" s="17" t="s">
        <v>420</v>
      </c>
      <c r="D550" s="54" t="s">
        <v>1653</v>
      </c>
      <c r="E550" s="54" t="s">
        <v>1654</v>
      </c>
      <c r="F550" s="54"/>
      <c r="G550" s="55" t="s">
        <v>1655</v>
      </c>
      <c r="H550" s="56">
        <v>297091</v>
      </c>
      <c r="I550" s="56">
        <v>882787</v>
      </c>
      <c r="J550" s="56">
        <v>0</v>
      </c>
      <c r="K550" s="56">
        <v>-736091</v>
      </c>
      <c r="L550" s="56">
        <v>-181120</v>
      </c>
      <c r="M550" s="56">
        <v>2500</v>
      </c>
      <c r="N550" s="56">
        <v>790</v>
      </c>
      <c r="O550" s="56">
        <f t="shared" si="34"/>
        <v>265957</v>
      </c>
      <c r="P550" s="56">
        <v>-16181</v>
      </c>
      <c r="Q550" s="56">
        <v>-15021</v>
      </c>
      <c r="R550" s="56">
        <v>153023</v>
      </c>
      <c r="S550" s="56">
        <f t="shared" si="35"/>
        <v>387778</v>
      </c>
      <c r="T550" s="56">
        <v>108639</v>
      </c>
      <c r="U550" s="56">
        <f t="shared" si="36"/>
        <v>496417</v>
      </c>
    </row>
    <row r="551" spans="2:21" s="17" customFormat="1" outlineLevel="2" x14ac:dyDescent="0.25">
      <c r="B551" s="9">
        <v>4</v>
      </c>
      <c r="C551" s="17" t="s">
        <v>420</v>
      </c>
      <c r="D551" s="54" t="s">
        <v>1656</v>
      </c>
      <c r="E551" s="54" t="s">
        <v>1657</v>
      </c>
      <c r="F551" s="54"/>
      <c r="G551" s="55" t="s">
        <v>1658</v>
      </c>
      <c r="H551" s="56">
        <v>22746</v>
      </c>
      <c r="I551" s="56">
        <v>67587</v>
      </c>
      <c r="J551" s="56">
        <v>0</v>
      </c>
      <c r="K551" s="56">
        <v>-56356</v>
      </c>
      <c r="L551" s="56">
        <v>-13867</v>
      </c>
      <c r="M551" s="56">
        <v>191</v>
      </c>
      <c r="N551" s="56">
        <v>61</v>
      </c>
      <c r="O551" s="56">
        <f t="shared" si="34"/>
        <v>20362</v>
      </c>
      <c r="P551" s="56">
        <v>-1239</v>
      </c>
      <c r="Q551" s="56">
        <v>-1150</v>
      </c>
      <c r="R551" s="56">
        <v>11716</v>
      </c>
      <c r="S551" s="56">
        <f t="shared" si="35"/>
        <v>29689</v>
      </c>
      <c r="T551" s="56">
        <v>7380</v>
      </c>
      <c r="U551" s="56">
        <f t="shared" si="36"/>
        <v>37069</v>
      </c>
    </row>
    <row r="552" spans="2:21" s="17" customFormat="1" outlineLevel="2" x14ac:dyDescent="0.25">
      <c r="B552" s="9">
        <v>4</v>
      </c>
      <c r="C552" s="17" t="s">
        <v>420</v>
      </c>
      <c r="D552" s="54" t="s">
        <v>1659</v>
      </c>
      <c r="E552" s="54" t="s">
        <v>1660</v>
      </c>
      <c r="F552" s="54"/>
      <c r="G552" s="55" t="s">
        <v>1661</v>
      </c>
      <c r="H552" s="56">
        <v>200400</v>
      </c>
      <c r="I552" s="56">
        <v>595477</v>
      </c>
      <c r="J552" s="56">
        <v>0</v>
      </c>
      <c r="K552" s="56">
        <v>-496524</v>
      </c>
      <c r="L552" s="56">
        <v>-122173</v>
      </c>
      <c r="M552" s="56">
        <v>1686</v>
      </c>
      <c r="N552" s="56">
        <v>534</v>
      </c>
      <c r="O552" s="56">
        <f t="shared" si="34"/>
        <v>179400</v>
      </c>
      <c r="P552" s="56">
        <v>-10915</v>
      </c>
      <c r="Q552" s="56">
        <v>-10132</v>
      </c>
      <c r="R552" s="56">
        <v>103220</v>
      </c>
      <c r="S552" s="56">
        <f t="shared" si="35"/>
        <v>261573</v>
      </c>
      <c r="T552" s="56">
        <v>78993</v>
      </c>
      <c r="U552" s="56">
        <f t="shared" si="36"/>
        <v>340566</v>
      </c>
    </row>
    <row r="553" spans="2:21" s="17" customFormat="1" outlineLevel="2" x14ac:dyDescent="0.25">
      <c r="B553" s="9">
        <v>4</v>
      </c>
      <c r="C553" s="17" t="s">
        <v>420</v>
      </c>
      <c r="D553" s="54" t="s">
        <v>1662</v>
      </c>
      <c r="E553" s="54" t="s">
        <v>1663</v>
      </c>
      <c r="F553" s="54"/>
      <c r="G553" s="55" t="s">
        <v>1664</v>
      </c>
      <c r="H553" s="56">
        <v>340047</v>
      </c>
      <c r="I553" s="56">
        <v>1010428</v>
      </c>
      <c r="J553" s="56">
        <v>0</v>
      </c>
      <c r="K553" s="56">
        <v>-842522</v>
      </c>
      <c r="L553" s="56">
        <v>-207308</v>
      </c>
      <c r="M553" s="56">
        <v>2861</v>
      </c>
      <c r="N553" s="56">
        <v>906</v>
      </c>
      <c r="O553" s="56">
        <f t="shared" si="34"/>
        <v>304412</v>
      </c>
      <c r="P553" s="56">
        <v>-18521</v>
      </c>
      <c r="Q553" s="56">
        <v>-17193</v>
      </c>
      <c r="R553" s="56">
        <v>175148</v>
      </c>
      <c r="S553" s="56">
        <f t="shared" si="35"/>
        <v>443846</v>
      </c>
      <c r="T553" s="56">
        <v>140335</v>
      </c>
      <c r="U553" s="56">
        <f t="shared" si="36"/>
        <v>584181</v>
      </c>
    </row>
    <row r="554" spans="2:21" s="17" customFormat="1" outlineLevel="2" x14ac:dyDescent="0.25">
      <c r="B554" s="9">
        <v>4</v>
      </c>
      <c r="C554" s="17" t="s">
        <v>420</v>
      </c>
      <c r="D554" s="54" t="s">
        <v>1665</v>
      </c>
      <c r="E554" s="54" t="s">
        <v>1666</v>
      </c>
      <c r="F554" s="54"/>
      <c r="G554" s="55" t="s">
        <v>1667</v>
      </c>
      <c r="H554" s="56">
        <v>740738</v>
      </c>
      <c r="I554" s="56">
        <v>2201055</v>
      </c>
      <c r="J554" s="56">
        <v>0</v>
      </c>
      <c r="K554" s="56">
        <v>-1835298</v>
      </c>
      <c r="L554" s="56">
        <v>-451587</v>
      </c>
      <c r="M554" s="56">
        <v>6233</v>
      </c>
      <c r="N554" s="56">
        <v>1971</v>
      </c>
      <c r="O554" s="56">
        <f t="shared" si="34"/>
        <v>663112</v>
      </c>
      <c r="P554" s="56">
        <v>-40344</v>
      </c>
      <c r="Q554" s="56">
        <v>-37452</v>
      </c>
      <c r="R554" s="56">
        <v>381531</v>
      </c>
      <c r="S554" s="56">
        <f t="shared" si="35"/>
        <v>966847</v>
      </c>
      <c r="T554" s="56">
        <v>286038</v>
      </c>
      <c r="U554" s="56">
        <f t="shared" si="36"/>
        <v>1252885</v>
      </c>
    </row>
    <row r="555" spans="2:21" s="17" customFormat="1" outlineLevel="2" x14ac:dyDescent="0.25">
      <c r="B555" s="9">
        <v>4</v>
      </c>
      <c r="C555" s="17" t="s">
        <v>420</v>
      </c>
      <c r="D555" s="54" t="s">
        <v>1668</v>
      </c>
      <c r="E555" s="54" t="s">
        <v>1669</v>
      </c>
      <c r="F555" s="54"/>
      <c r="G555" s="55" t="s">
        <v>1670</v>
      </c>
      <c r="H555" s="56">
        <v>247434</v>
      </c>
      <c r="I555" s="56">
        <v>735234</v>
      </c>
      <c r="J555" s="56">
        <v>0</v>
      </c>
      <c r="K555" s="56">
        <v>-613057</v>
      </c>
      <c r="L555" s="56">
        <v>-150847</v>
      </c>
      <c r="M555" s="56">
        <v>2082</v>
      </c>
      <c r="N555" s="56">
        <v>658</v>
      </c>
      <c r="O555" s="56">
        <f t="shared" si="34"/>
        <v>221504</v>
      </c>
      <c r="P555" s="56">
        <v>-13476</v>
      </c>
      <c r="Q555" s="56">
        <v>-12510</v>
      </c>
      <c r="R555" s="56">
        <v>127445</v>
      </c>
      <c r="S555" s="56">
        <f t="shared" si="35"/>
        <v>322963</v>
      </c>
      <c r="T555" s="56">
        <v>102957</v>
      </c>
      <c r="U555" s="56">
        <f t="shared" si="36"/>
        <v>425920</v>
      </c>
    </row>
    <row r="556" spans="2:21" s="17" customFormat="1" outlineLevel="2" x14ac:dyDescent="0.25">
      <c r="B556" s="9">
        <v>4</v>
      </c>
      <c r="C556" s="17" t="s">
        <v>420</v>
      </c>
      <c r="D556" s="54" t="s">
        <v>1671</v>
      </c>
      <c r="E556" s="54" t="s">
        <v>1672</v>
      </c>
      <c r="F556" s="54"/>
      <c r="G556" s="55" t="s">
        <v>1673</v>
      </c>
      <c r="H556" s="56">
        <v>1085142</v>
      </c>
      <c r="I556" s="56">
        <v>3224428</v>
      </c>
      <c r="J556" s="56">
        <v>0</v>
      </c>
      <c r="K556" s="56">
        <v>-2688613</v>
      </c>
      <c r="L556" s="56">
        <v>-661551</v>
      </c>
      <c r="M556" s="56">
        <v>9131</v>
      </c>
      <c r="N556" s="56">
        <v>2889</v>
      </c>
      <c r="O556" s="56">
        <f t="shared" si="34"/>
        <v>971426</v>
      </c>
      <c r="P556" s="56">
        <v>-59102</v>
      </c>
      <c r="Q556" s="56">
        <v>-54865</v>
      </c>
      <c r="R556" s="56">
        <v>558923</v>
      </c>
      <c r="S556" s="56">
        <f t="shared" si="35"/>
        <v>1416382</v>
      </c>
      <c r="T556" s="56">
        <v>365198</v>
      </c>
      <c r="U556" s="56">
        <f t="shared" si="36"/>
        <v>1781580</v>
      </c>
    </row>
    <row r="557" spans="2:21" s="17" customFormat="1" outlineLevel="2" x14ac:dyDescent="0.25">
      <c r="B557" s="9">
        <v>4</v>
      </c>
      <c r="C557" s="17" t="s">
        <v>420</v>
      </c>
      <c r="D557" s="54" t="s">
        <v>1674</v>
      </c>
      <c r="E557" s="54" t="s">
        <v>1675</v>
      </c>
      <c r="F557" s="54"/>
      <c r="G557" s="55" t="s">
        <v>1676</v>
      </c>
      <c r="H557" s="56">
        <v>134999</v>
      </c>
      <c r="I557" s="56">
        <v>401140</v>
      </c>
      <c r="J557" s="56">
        <v>0</v>
      </c>
      <c r="K557" s="56">
        <v>-334481</v>
      </c>
      <c r="L557" s="56">
        <v>-82301</v>
      </c>
      <c r="M557" s="56">
        <v>1136</v>
      </c>
      <c r="N557" s="56">
        <v>359</v>
      </c>
      <c r="O557" s="56">
        <f t="shared" si="34"/>
        <v>120852</v>
      </c>
      <c r="P557" s="56">
        <v>-7353</v>
      </c>
      <c r="Q557" s="56">
        <v>-6826</v>
      </c>
      <c r="R557" s="56">
        <v>69534</v>
      </c>
      <c r="S557" s="56">
        <f t="shared" si="35"/>
        <v>176207</v>
      </c>
      <c r="T557" s="56">
        <v>96618</v>
      </c>
      <c r="U557" s="56">
        <f t="shared" si="36"/>
        <v>272825</v>
      </c>
    </row>
    <row r="558" spans="2:21" s="17" customFormat="1" outlineLevel="2" x14ac:dyDescent="0.25">
      <c r="B558" s="9">
        <v>4</v>
      </c>
      <c r="C558" s="17" t="s">
        <v>420</v>
      </c>
      <c r="D558" s="54" t="s">
        <v>1677</v>
      </c>
      <c r="E558" s="54" t="s">
        <v>1678</v>
      </c>
      <c r="F558" s="54"/>
      <c r="G558" s="55" t="s">
        <v>1679</v>
      </c>
      <c r="H558" s="56">
        <v>137302</v>
      </c>
      <c r="I558" s="56">
        <v>407983</v>
      </c>
      <c r="J558" s="56">
        <v>0</v>
      </c>
      <c r="K558" s="56">
        <v>-340187</v>
      </c>
      <c r="L558" s="56">
        <v>-83705</v>
      </c>
      <c r="M558" s="56">
        <v>1155</v>
      </c>
      <c r="N558" s="56">
        <v>365</v>
      </c>
      <c r="O558" s="56">
        <f t="shared" si="34"/>
        <v>122913</v>
      </c>
      <c r="P558" s="56">
        <v>-7478</v>
      </c>
      <c r="Q558" s="56">
        <v>-6942</v>
      </c>
      <c r="R558" s="56">
        <v>70720</v>
      </c>
      <c r="S558" s="56">
        <f t="shared" si="35"/>
        <v>179213</v>
      </c>
      <c r="T558" s="56">
        <v>62353</v>
      </c>
      <c r="U558" s="56">
        <f t="shared" si="36"/>
        <v>241566</v>
      </c>
    </row>
    <row r="559" spans="2:21" s="17" customFormat="1" outlineLevel="2" x14ac:dyDescent="0.25">
      <c r="B559" s="9">
        <v>4</v>
      </c>
      <c r="C559" s="17" t="s">
        <v>420</v>
      </c>
      <c r="D559" s="54" t="s">
        <v>1680</v>
      </c>
      <c r="E559" s="54" t="s">
        <v>1681</v>
      </c>
      <c r="F559" s="54"/>
      <c r="G559" s="55" t="s">
        <v>1682</v>
      </c>
      <c r="H559" s="56">
        <v>848681</v>
      </c>
      <c r="I559" s="56">
        <v>2521801</v>
      </c>
      <c r="J559" s="56">
        <v>0</v>
      </c>
      <c r="K559" s="56">
        <v>-2102745</v>
      </c>
      <c r="L559" s="56">
        <v>-517394</v>
      </c>
      <c r="M559" s="56">
        <v>7142</v>
      </c>
      <c r="N559" s="56">
        <v>2259</v>
      </c>
      <c r="O559" s="56">
        <f t="shared" si="34"/>
        <v>759744</v>
      </c>
      <c r="P559" s="56">
        <v>-46223</v>
      </c>
      <c r="Q559" s="56">
        <v>-42909</v>
      </c>
      <c r="R559" s="56">
        <v>437129</v>
      </c>
      <c r="S559" s="56">
        <f t="shared" si="35"/>
        <v>1107741</v>
      </c>
      <c r="T559" s="56">
        <v>176289</v>
      </c>
      <c r="U559" s="56">
        <f t="shared" si="36"/>
        <v>1284030</v>
      </c>
    </row>
    <row r="560" spans="2:21" s="17" customFormat="1" outlineLevel="2" x14ac:dyDescent="0.25">
      <c r="B560" s="9">
        <v>4</v>
      </c>
      <c r="C560" s="17" t="s">
        <v>420</v>
      </c>
      <c r="D560" s="54" t="s">
        <v>1683</v>
      </c>
      <c r="E560" s="54" t="s">
        <v>1684</v>
      </c>
      <c r="F560" s="54"/>
      <c r="G560" s="55" t="s">
        <v>1685</v>
      </c>
      <c r="H560" s="56">
        <v>37230</v>
      </c>
      <c r="I560" s="56">
        <v>110628</v>
      </c>
      <c r="J560" s="56">
        <v>0</v>
      </c>
      <c r="K560" s="56">
        <v>-92244</v>
      </c>
      <c r="L560" s="56">
        <v>-22697</v>
      </c>
      <c r="M560" s="56">
        <v>313</v>
      </c>
      <c r="N560" s="56">
        <v>99</v>
      </c>
      <c r="O560" s="56">
        <f t="shared" si="34"/>
        <v>33329</v>
      </c>
      <c r="P560" s="56">
        <v>-2028</v>
      </c>
      <c r="Q560" s="56">
        <v>-1882</v>
      </c>
      <c r="R560" s="56">
        <v>19176</v>
      </c>
      <c r="S560" s="56">
        <f t="shared" si="35"/>
        <v>48595</v>
      </c>
      <c r="T560" s="56">
        <v>19785</v>
      </c>
      <c r="U560" s="56">
        <f t="shared" si="36"/>
        <v>68380</v>
      </c>
    </row>
    <row r="561" spans="2:21" s="17" customFormat="1" outlineLevel="2" x14ac:dyDescent="0.25">
      <c r="B561" s="9">
        <v>4</v>
      </c>
      <c r="C561" s="17" t="s">
        <v>420</v>
      </c>
      <c r="D561" s="54" t="s">
        <v>1686</v>
      </c>
      <c r="E561" s="54" t="s">
        <v>1687</v>
      </c>
      <c r="F561" s="54"/>
      <c r="G561" s="55" t="s">
        <v>1688</v>
      </c>
      <c r="H561" s="56">
        <v>45597</v>
      </c>
      <c r="I561" s="56">
        <v>135488</v>
      </c>
      <c r="J561" s="56">
        <v>0</v>
      </c>
      <c r="K561" s="56">
        <v>-112973</v>
      </c>
      <c r="L561" s="56">
        <v>-27798</v>
      </c>
      <c r="M561" s="56">
        <v>384</v>
      </c>
      <c r="N561" s="56">
        <v>118</v>
      </c>
      <c r="O561" s="56">
        <f t="shared" si="34"/>
        <v>40816</v>
      </c>
      <c r="P561" s="56">
        <v>-2483</v>
      </c>
      <c r="Q561" s="56">
        <v>-2305</v>
      </c>
      <c r="R561" s="56">
        <v>23486</v>
      </c>
      <c r="S561" s="56">
        <f t="shared" si="35"/>
        <v>59514</v>
      </c>
      <c r="T561" s="56">
        <v>21100</v>
      </c>
      <c r="U561" s="56">
        <f t="shared" si="36"/>
        <v>80614</v>
      </c>
    </row>
    <row r="562" spans="2:21" s="17" customFormat="1" outlineLevel="2" x14ac:dyDescent="0.25">
      <c r="B562" s="9">
        <v>4</v>
      </c>
      <c r="C562" s="17" t="s">
        <v>420</v>
      </c>
      <c r="D562" s="54" t="s">
        <v>1689</v>
      </c>
      <c r="E562" s="54" t="s">
        <v>1690</v>
      </c>
      <c r="F562" s="54"/>
      <c r="G562" s="55" t="s">
        <v>1691</v>
      </c>
      <c r="H562" s="56">
        <v>53152</v>
      </c>
      <c r="I562" s="56">
        <v>157937</v>
      </c>
      <c r="J562" s="56">
        <v>0</v>
      </c>
      <c r="K562" s="56">
        <v>-131692</v>
      </c>
      <c r="L562" s="56">
        <v>-32404</v>
      </c>
      <c r="M562" s="56">
        <v>447</v>
      </c>
      <c r="N562" s="56">
        <v>141</v>
      </c>
      <c r="O562" s="56">
        <f t="shared" si="34"/>
        <v>47581</v>
      </c>
      <c r="P562" s="56">
        <v>-2895</v>
      </c>
      <c r="Q562" s="56">
        <v>-2687</v>
      </c>
      <c r="R562" s="56">
        <v>27377</v>
      </c>
      <c r="S562" s="56">
        <f t="shared" si="35"/>
        <v>69376</v>
      </c>
      <c r="T562" s="56">
        <v>29221</v>
      </c>
      <c r="U562" s="56">
        <f t="shared" si="36"/>
        <v>98597</v>
      </c>
    </row>
    <row r="563" spans="2:21" s="17" customFormat="1" outlineLevel="2" x14ac:dyDescent="0.25">
      <c r="B563" s="9">
        <v>4</v>
      </c>
      <c r="C563" s="17" t="s">
        <v>420</v>
      </c>
      <c r="D563" s="54" t="s">
        <v>1692</v>
      </c>
      <c r="E563" s="54" t="s">
        <v>1693</v>
      </c>
      <c r="F563" s="54"/>
      <c r="G563" s="55" t="s">
        <v>1694</v>
      </c>
      <c r="H563" s="56">
        <v>1704018</v>
      </c>
      <c r="I563" s="56">
        <v>5063378</v>
      </c>
      <c r="J563" s="56">
        <v>0</v>
      </c>
      <c r="K563" s="56">
        <v>-4221978</v>
      </c>
      <c r="L563" s="56">
        <v>-1038846</v>
      </c>
      <c r="M563" s="56">
        <v>14339</v>
      </c>
      <c r="N563" s="56">
        <v>4534</v>
      </c>
      <c r="O563" s="56">
        <f t="shared" si="34"/>
        <v>1525445</v>
      </c>
      <c r="P563" s="56">
        <v>-92809</v>
      </c>
      <c r="Q563" s="56">
        <v>-86155</v>
      </c>
      <c r="R563" s="56">
        <v>877687</v>
      </c>
      <c r="S563" s="56">
        <f t="shared" si="35"/>
        <v>2224168</v>
      </c>
      <c r="T563" s="56">
        <v>443886</v>
      </c>
      <c r="U563" s="56">
        <f t="shared" si="36"/>
        <v>2668054</v>
      </c>
    </row>
    <row r="564" spans="2:21" s="17" customFormat="1" outlineLevel="2" x14ac:dyDescent="0.25">
      <c r="B564" s="9">
        <v>4</v>
      </c>
      <c r="C564" s="17" t="s">
        <v>420</v>
      </c>
      <c r="D564" s="54" t="s">
        <v>1695</v>
      </c>
      <c r="E564" s="54" t="s">
        <v>1696</v>
      </c>
      <c r="F564" s="54"/>
      <c r="G564" s="55" t="s">
        <v>1694</v>
      </c>
      <c r="H564" s="56">
        <v>284267</v>
      </c>
      <c r="I564" s="56">
        <v>844681</v>
      </c>
      <c r="J564" s="56">
        <v>0</v>
      </c>
      <c r="K564" s="56">
        <v>-704317</v>
      </c>
      <c r="L564" s="56">
        <v>-173302</v>
      </c>
      <c r="M564" s="56">
        <v>2392</v>
      </c>
      <c r="N564" s="56">
        <v>758</v>
      </c>
      <c r="O564" s="56">
        <f t="shared" si="34"/>
        <v>254479</v>
      </c>
      <c r="P564" s="56">
        <v>-15483</v>
      </c>
      <c r="Q564" s="56">
        <v>-14373</v>
      </c>
      <c r="R564" s="56">
        <v>146417</v>
      </c>
      <c r="S564" s="56">
        <f t="shared" si="35"/>
        <v>371040</v>
      </c>
      <c r="T564" s="56">
        <v>83403</v>
      </c>
      <c r="U564" s="56">
        <f t="shared" si="36"/>
        <v>454443</v>
      </c>
    </row>
    <row r="565" spans="2:21" s="17" customFormat="1" outlineLevel="2" x14ac:dyDescent="0.25">
      <c r="B565" s="9">
        <v>4</v>
      </c>
      <c r="C565" s="17" t="s">
        <v>420</v>
      </c>
      <c r="D565" s="54" t="s">
        <v>1697</v>
      </c>
      <c r="E565" s="54" t="s">
        <v>1698</v>
      </c>
      <c r="F565" s="54"/>
      <c r="G565" s="55" t="s">
        <v>1699</v>
      </c>
      <c r="H565" s="56">
        <v>524268</v>
      </c>
      <c r="I565" s="56">
        <v>1557829</v>
      </c>
      <c r="J565" s="56">
        <v>0</v>
      </c>
      <c r="K565" s="56">
        <v>-1298959</v>
      </c>
      <c r="L565" s="56">
        <v>-319618</v>
      </c>
      <c r="M565" s="56">
        <v>4412</v>
      </c>
      <c r="N565" s="56">
        <v>1397</v>
      </c>
      <c r="O565" s="56">
        <f t="shared" si="34"/>
        <v>469329</v>
      </c>
      <c r="P565" s="56">
        <v>-28554</v>
      </c>
      <c r="Q565" s="56">
        <v>-26507</v>
      </c>
      <c r="R565" s="56">
        <v>270034</v>
      </c>
      <c r="S565" s="56">
        <f t="shared" si="35"/>
        <v>684302</v>
      </c>
      <c r="T565" s="56">
        <v>152467</v>
      </c>
      <c r="U565" s="56">
        <f t="shared" si="36"/>
        <v>836769</v>
      </c>
    </row>
    <row r="566" spans="2:21" s="17" customFormat="1" outlineLevel="2" x14ac:dyDescent="0.25">
      <c r="B566" s="9">
        <v>4</v>
      </c>
      <c r="C566" s="17" t="s">
        <v>420</v>
      </c>
      <c r="D566" s="54" t="s">
        <v>1700</v>
      </c>
      <c r="E566" s="54" t="s">
        <v>1701</v>
      </c>
      <c r="F566" s="54"/>
      <c r="G566" s="55" t="s">
        <v>1702</v>
      </c>
      <c r="H566" s="56">
        <v>479512</v>
      </c>
      <c r="I566" s="56">
        <v>1424840</v>
      </c>
      <c r="J566" s="56">
        <v>0</v>
      </c>
      <c r="K566" s="56">
        <v>-1188069</v>
      </c>
      <c r="L566" s="56">
        <v>-292332</v>
      </c>
      <c r="M566" s="56">
        <v>4035</v>
      </c>
      <c r="N566" s="56">
        <v>1277</v>
      </c>
      <c r="O566" s="56">
        <f t="shared" si="34"/>
        <v>429263</v>
      </c>
      <c r="P566" s="56">
        <v>-26117</v>
      </c>
      <c r="Q566" s="56">
        <v>-24244</v>
      </c>
      <c r="R566" s="56">
        <v>246982</v>
      </c>
      <c r="S566" s="56">
        <f t="shared" si="35"/>
        <v>625884</v>
      </c>
      <c r="T566" s="56">
        <v>148498</v>
      </c>
      <c r="U566" s="56">
        <f t="shared" si="36"/>
        <v>774382</v>
      </c>
    </row>
    <row r="567" spans="2:21" s="17" customFormat="1" outlineLevel="2" x14ac:dyDescent="0.25">
      <c r="B567" s="9">
        <v>4</v>
      </c>
      <c r="C567" s="17" t="s">
        <v>420</v>
      </c>
      <c r="D567" s="54" t="s">
        <v>1703</v>
      </c>
      <c r="E567" s="54" t="s">
        <v>1704</v>
      </c>
      <c r="F567" s="54"/>
      <c r="G567" s="55" t="s">
        <v>1705</v>
      </c>
      <c r="H567" s="56">
        <v>164315</v>
      </c>
      <c r="I567" s="56">
        <v>488251</v>
      </c>
      <c r="J567" s="56">
        <v>0</v>
      </c>
      <c r="K567" s="56">
        <v>-407117</v>
      </c>
      <c r="L567" s="56">
        <v>-100174</v>
      </c>
      <c r="M567" s="56">
        <v>1383</v>
      </c>
      <c r="N567" s="56">
        <v>438</v>
      </c>
      <c r="O567" s="56">
        <f t="shared" si="34"/>
        <v>147096</v>
      </c>
      <c r="P567" s="56">
        <v>-8949</v>
      </c>
      <c r="Q567" s="56">
        <v>-8308</v>
      </c>
      <c r="R567" s="56">
        <v>84634</v>
      </c>
      <c r="S567" s="56">
        <f t="shared" si="35"/>
        <v>214473</v>
      </c>
      <c r="T567" s="56">
        <v>80618</v>
      </c>
      <c r="U567" s="56">
        <f t="shared" si="36"/>
        <v>295091</v>
      </c>
    </row>
    <row r="568" spans="2:21" s="17" customFormat="1" outlineLevel="2" x14ac:dyDescent="0.25">
      <c r="B568" s="9">
        <v>4</v>
      </c>
      <c r="C568" s="17" t="s">
        <v>420</v>
      </c>
      <c r="D568" s="54" t="s">
        <v>1706</v>
      </c>
      <c r="E568" s="54" t="s">
        <v>1707</v>
      </c>
      <c r="F568" s="54"/>
      <c r="G568" s="55" t="s">
        <v>1708</v>
      </c>
      <c r="H568" s="56">
        <v>159549</v>
      </c>
      <c r="I568" s="56">
        <v>474089</v>
      </c>
      <c r="J568" s="56">
        <v>0</v>
      </c>
      <c r="K568" s="56">
        <v>-395308</v>
      </c>
      <c r="L568" s="56">
        <v>-97268</v>
      </c>
      <c r="M568" s="56">
        <v>1343</v>
      </c>
      <c r="N568" s="56">
        <v>424</v>
      </c>
      <c r="O568" s="56">
        <f t="shared" si="34"/>
        <v>142829</v>
      </c>
      <c r="P568" s="56">
        <v>-8690</v>
      </c>
      <c r="Q568" s="56">
        <v>-8067</v>
      </c>
      <c r="R568" s="56">
        <v>82179</v>
      </c>
      <c r="S568" s="56">
        <f t="shared" si="35"/>
        <v>208251</v>
      </c>
      <c r="T568" s="56">
        <v>78881</v>
      </c>
      <c r="U568" s="56">
        <f t="shared" si="36"/>
        <v>287132</v>
      </c>
    </row>
    <row r="569" spans="2:21" s="17" customFormat="1" outlineLevel="2" x14ac:dyDescent="0.25">
      <c r="B569" s="9">
        <v>4</v>
      </c>
      <c r="C569" s="17" t="s">
        <v>420</v>
      </c>
      <c r="D569" s="54" t="s">
        <v>1709</v>
      </c>
      <c r="E569" s="54" t="s">
        <v>1710</v>
      </c>
      <c r="F569" s="54"/>
      <c r="G569" s="55" t="s">
        <v>1711</v>
      </c>
      <c r="H569" s="56">
        <v>441002</v>
      </c>
      <c r="I569" s="56">
        <v>1310408</v>
      </c>
      <c r="J569" s="56">
        <v>0</v>
      </c>
      <c r="K569" s="56">
        <v>-1092652</v>
      </c>
      <c r="L569" s="56">
        <v>-268855</v>
      </c>
      <c r="M569" s="56">
        <v>3711</v>
      </c>
      <c r="N569" s="56">
        <v>1174</v>
      </c>
      <c r="O569" s="56">
        <f t="shared" si="34"/>
        <v>394788</v>
      </c>
      <c r="P569" s="56">
        <v>-24019</v>
      </c>
      <c r="Q569" s="56">
        <v>-22297</v>
      </c>
      <c r="R569" s="56">
        <v>227146</v>
      </c>
      <c r="S569" s="56">
        <f t="shared" si="35"/>
        <v>575618</v>
      </c>
      <c r="T569" s="56">
        <v>88503</v>
      </c>
      <c r="U569" s="56">
        <f t="shared" si="36"/>
        <v>664121</v>
      </c>
    </row>
    <row r="570" spans="2:21" s="17" customFormat="1" outlineLevel="2" x14ac:dyDescent="0.25">
      <c r="B570" s="9">
        <v>4</v>
      </c>
      <c r="C570" s="17" t="s">
        <v>420</v>
      </c>
      <c r="D570" s="54" t="s">
        <v>1712</v>
      </c>
      <c r="E570" s="54" t="s">
        <v>1713</v>
      </c>
      <c r="F570" s="54"/>
      <c r="G570" s="55" t="s">
        <v>1714</v>
      </c>
      <c r="H570" s="56">
        <v>145157</v>
      </c>
      <c r="I570" s="56">
        <v>431324</v>
      </c>
      <c r="J570" s="56">
        <v>0</v>
      </c>
      <c r="K570" s="56">
        <v>-359649</v>
      </c>
      <c r="L570" s="56">
        <v>-88494</v>
      </c>
      <c r="M570" s="56">
        <v>1221</v>
      </c>
      <c r="N570" s="56">
        <v>387</v>
      </c>
      <c r="O570" s="56">
        <f t="shared" si="34"/>
        <v>129946</v>
      </c>
      <c r="P570" s="56">
        <v>-7906</v>
      </c>
      <c r="Q570" s="56">
        <v>-7339</v>
      </c>
      <c r="R570" s="56">
        <v>74766</v>
      </c>
      <c r="S570" s="56">
        <f t="shared" si="35"/>
        <v>189467</v>
      </c>
      <c r="T570" s="56">
        <v>-5022</v>
      </c>
      <c r="U570" s="56">
        <f t="shared" si="36"/>
        <v>184445</v>
      </c>
    </row>
    <row r="571" spans="2:21" s="17" customFormat="1" outlineLevel="2" x14ac:dyDescent="0.25">
      <c r="B571" s="9">
        <v>4</v>
      </c>
      <c r="C571" s="17" t="s">
        <v>420</v>
      </c>
      <c r="D571" s="54" t="s">
        <v>1715</v>
      </c>
      <c r="E571" s="54" t="s">
        <v>1716</v>
      </c>
      <c r="F571" s="54"/>
      <c r="G571" s="55" t="s">
        <v>1717</v>
      </c>
      <c r="H571" s="56">
        <v>250763</v>
      </c>
      <c r="I571" s="56">
        <v>745127</v>
      </c>
      <c r="J571" s="56">
        <v>0</v>
      </c>
      <c r="K571" s="56">
        <v>-621307</v>
      </c>
      <c r="L571" s="56">
        <v>-152877</v>
      </c>
      <c r="M571" s="56">
        <v>2110</v>
      </c>
      <c r="N571" s="56">
        <v>669</v>
      </c>
      <c r="O571" s="56">
        <f t="shared" si="34"/>
        <v>224485</v>
      </c>
      <c r="P571" s="56">
        <v>-13658</v>
      </c>
      <c r="Q571" s="56">
        <v>-12679</v>
      </c>
      <c r="R571" s="56">
        <v>129160</v>
      </c>
      <c r="S571" s="56">
        <f t="shared" si="35"/>
        <v>327308</v>
      </c>
      <c r="T571" s="56">
        <v>113033</v>
      </c>
      <c r="U571" s="56">
        <f t="shared" si="36"/>
        <v>440341</v>
      </c>
    </row>
    <row r="572" spans="2:21" s="17" customFormat="1" outlineLevel="2" x14ac:dyDescent="0.25">
      <c r="B572" s="9">
        <v>4</v>
      </c>
      <c r="C572" s="17" t="s">
        <v>420</v>
      </c>
      <c r="D572" s="54" t="s">
        <v>1718</v>
      </c>
      <c r="E572" s="54" t="s">
        <v>1719</v>
      </c>
      <c r="F572" s="54"/>
      <c r="G572" s="55" t="s">
        <v>1720</v>
      </c>
      <c r="H572" s="56">
        <v>35827826</v>
      </c>
      <c r="I572" s="56">
        <v>106460050</v>
      </c>
      <c r="J572" s="56">
        <v>0</v>
      </c>
      <c r="K572" s="56">
        <v>-88769194</v>
      </c>
      <c r="L572" s="56">
        <v>-21842260</v>
      </c>
      <c r="M572" s="56">
        <v>301490</v>
      </c>
      <c r="N572" s="56">
        <v>95374</v>
      </c>
      <c r="O572" s="56">
        <f t="shared" si="34"/>
        <v>32073286</v>
      </c>
      <c r="P572" s="56">
        <v>-1951353</v>
      </c>
      <c r="Q572" s="56">
        <v>-1811452</v>
      </c>
      <c r="R572" s="56">
        <v>18453801</v>
      </c>
      <c r="S572" s="56">
        <f t="shared" si="35"/>
        <v>46764282</v>
      </c>
      <c r="T572" s="56">
        <v>-8912767</v>
      </c>
      <c r="U572" s="56">
        <f t="shared" si="36"/>
        <v>37851515</v>
      </c>
    </row>
    <row r="573" spans="2:21" s="17" customFormat="1" outlineLevel="2" x14ac:dyDescent="0.25">
      <c r="B573" s="9">
        <v>4</v>
      </c>
      <c r="C573" s="17" t="s">
        <v>420</v>
      </c>
      <c r="D573" s="54" t="s">
        <v>1721</v>
      </c>
      <c r="E573" s="54" t="s">
        <v>1722</v>
      </c>
      <c r="F573" s="54"/>
      <c r="G573" s="55" t="s">
        <v>1723</v>
      </c>
      <c r="H573" s="56">
        <v>214991</v>
      </c>
      <c r="I573" s="56">
        <v>638831</v>
      </c>
      <c r="J573" s="56">
        <v>0</v>
      </c>
      <c r="K573" s="56">
        <v>-532674</v>
      </c>
      <c r="L573" s="56">
        <v>-131068</v>
      </c>
      <c r="M573" s="56">
        <v>1809</v>
      </c>
      <c r="N573" s="56">
        <v>573</v>
      </c>
      <c r="O573" s="56">
        <f t="shared" si="34"/>
        <v>192462</v>
      </c>
      <c r="P573" s="56">
        <v>-11709</v>
      </c>
      <c r="Q573" s="56">
        <v>-10870</v>
      </c>
      <c r="R573" s="56">
        <v>110735</v>
      </c>
      <c r="S573" s="56">
        <f t="shared" si="35"/>
        <v>280618</v>
      </c>
      <c r="T573" s="56">
        <v>113624</v>
      </c>
      <c r="U573" s="56">
        <f t="shared" si="36"/>
        <v>394242</v>
      </c>
    </row>
    <row r="574" spans="2:21" s="17" customFormat="1" outlineLevel="2" x14ac:dyDescent="0.25">
      <c r="B574" s="9">
        <v>4</v>
      </c>
      <c r="C574" s="17" t="s">
        <v>420</v>
      </c>
      <c r="D574" s="54" t="s">
        <v>1724</v>
      </c>
      <c r="E574" s="54" t="s">
        <v>1725</v>
      </c>
      <c r="F574" s="54"/>
      <c r="G574" s="55" t="s">
        <v>1726</v>
      </c>
      <c r="H574" s="56">
        <v>93501</v>
      </c>
      <c r="I574" s="56">
        <v>277831</v>
      </c>
      <c r="J574" s="56">
        <v>0</v>
      </c>
      <c r="K574" s="56">
        <v>-231663</v>
      </c>
      <c r="L574" s="56">
        <v>-57002</v>
      </c>
      <c r="M574" s="56">
        <v>787</v>
      </c>
      <c r="N574" s="56">
        <v>247</v>
      </c>
      <c r="O574" s="56">
        <f t="shared" si="34"/>
        <v>83701</v>
      </c>
      <c r="P574" s="56">
        <v>-5092</v>
      </c>
      <c r="Q574" s="56">
        <v>-4727</v>
      </c>
      <c r="R574" s="56">
        <v>48159</v>
      </c>
      <c r="S574" s="56">
        <f t="shared" si="35"/>
        <v>122041</v>
      </c>
      <c r="T574" s="56">
        <v>28119</v>
      </c>
      <c r="U574" s="56">
        <f t="shared" si="36"/>
        <v>150160</v>
      </c>
    </row>
    <row r="575" spans="2:21" s="17" customFormat="1" outlineLevel="2" x14ac:dyDescent="0.25">
      <c r="B575" s="9">
        <v>4</v>
      </c>
      <c r="C575" s="17" t="s">
        <v>420</v>
      </c>
      <c r="D575" s="54" t="s">
        <v>1727</v>
      </c>
      <c r="E575" s="54" t="s">
        <v>1728</v>
      </c>
      <c r="F575" s="54"/>
      <c r="G575" s="55" t="s">
        <v>1726</v>
      </c>
      <c r="H575" s="56">
        <v>19150</v>
      </c>
      <c r="I575" s="56">
        <v>56902</v>
      </c>
      <c r="J575" s="56">
        <v>0</v>
      </c>
      <c r="K575" s="56">
        <v>-47447</v>
      </c>
      <c r="L575" s="56">
        <v>-11675</v>
      </c>
      <c r="M575" s="56">
        <v>161</v>
      </c>
      <c r="N575" s="56">
        <v>52</v>
      </c>
      <c r="O575" s="56">
        <f t="shared" si="34"/>
        <v>17143</v>
      </c>
      <c r="P575" s="56">
        <v>-1043</v>
      </c>
      <c r="Q575" s="56">
        <v>-968</v>
      </c>
      <c r="R575" s="56">
        <v>9863</v>
      </c>
      <c r="S575" s="56">
        <f t="shared" si="35"/>
        <v>24995</v>
      </c>
      <c r="T575" s="56">
        <v>10387</v>
      </c>
      <c r="U575" s="56">
        <f t="shared" si="36"/>
        <v>35382</v>
      </c>
    </row>
    <row r="576" spans="2:21" s="17" customFormat="1" outlineLevel="2" x14ac:dyDescent="0.25">
      <c r="B576" s="9">
        <v>4</v>
      </c>
      <c r="C576" s="17" t="s">
        <v>420</v>
      </c>
      <c r="D576" s="54" t="s">
        <v>1729</v>
      </c>
      <c r="E576" s="54" t="s">
        <v>1730</v>
      </c>
      <c r="F576" s="54"/>
      <c r="G576" s="55" t="s">
        <v>1731</v>
      </c>
      <c r="H576" s="56">
        <v>32320</v>
      </c>
      <c r="I576" s="56">
        <v>96038</v>
      </c>
      <c r="J576" s="56">
        <v>0</v>
      </c>
      <c r="K576" s="56">
        <v>-80079</v>
      </c>
      <c r="L576" s="56">
        <v>-19704</v>
      </c>
      <c r="M576" s="56">
        <v>272</v>
      </c>
      <c r="N576" s="56">
        <v>86</v>
      </c>
      <c r="O576" s="56">
        <f t="shared" si="34"/>
        <v>28933</v>
      </c>
      <c r="P576" s="56">
        <v>-1760</v>
      </c>
      <c r="Q576" s="56">
        <v>-1634</v>
      </c>
      <c r="R576" s="56">
        <v>16647</v>
      </c>
      <c r="S576" s="56">
        <f t="shared" si="35"/>
        <v>42186</v>
      </c>
      <c r="T576" s="56">
        <v>9667</v>
      </c>
      <c r="U576" s="56">
        <f t="shared" si="36"/>
        <v>51853</v>
      </c>
    </row>
    <row r="577" spans="2:21" s="17" customFormat="1" outlineLevel="2" x14ac:dyDescent="0.25">
      <c r="B577" s="9">
        <v>4</v>
      </c>
      <c r="C577" s="17" t="s">
        <v>420</v>
      </c>
      <c r="D577" s="54" t="s">
        <v>1732</v>
      </c>
      <c r="E577" s="54" t="s">
        <v>1733</v>
      </c>
      <c r="F577" s="54"/>
      <c r="G577" s="55" t="s">
        <v>1734</v>
      </c>
      <c r="H577" s="56">
        <v>546849</v>
      </c>
      <c r="I577" s="56">
        <v>1624927</v>
      </c>
      <c r="J577" s="56">
        <v>0</v>
      </c>
      <c r="K577" s="56">
        <v>-1354907</v>
      </c>
      <c r="L577" s="56">
        <v>-333384</v>
      </c>
      <c r="M577" s="56">
        <v>4602</v>
      </c>
      <c r="N577" s="56">
        <v>1456</v>
      </c>
      <c r="O577" s="56">
        <f t="shared" si="34"/>
        <v>489543</v>
      </c>
      <c r="P577" s="56">
        <v>-29784</v>
      </c>
      <c r="Q577" s="56">
        <v>-27649</v>
      </c>
      <c r="R577" s="56">
        <v>281665</v>
      </c>
      <c r="S577" s="56">
        <f t="shared" si="35"/>
        <v>713775</v>
      </c>
      <c r="T577" s="56">
        <v>156186</v>
      </c>
      <c r="U577" s="56">
        <f t="shared" si="36"/>
        <v>869961</v>
      </c>
    </row>
    <row r="578" spans="2:21" s="17" customFormat="1" outlineLevel="2" x14ac:dyDescent="0.25">
      <c r="B578" s="9">
        <v>4</v>
      </c>
      <c r="C578" s="17" t="s">
        <v>420</v>
      </c>
      <c r="D578" s="54" t="s">
        <v>1735</v>
      </c>
      <c r="E578" s="54" t="s">
        <v>1736</v>
      </c>
      <c r="F578" s="54"/>
      <c r="G578" s="55" t="s">
        <v>1737</v>
      </c>
      <c r="H578" s="56">
        <v>737421</v>
      </c>
      <c r="I578" s="56">
        <v>2191199</v>
      </c>
      <c r="J578" s="56">
        <v>0</v>
      </c>
      <c r="K578" s="56">
        <v>-1827079</v>
      </c>
      <c r="L578" s="56">
        <v>-449565</v>
      </c>
      <c r="M578" s="56">
        <v>6205</v>
      </c>
      <c r="N578" s="56">
        <v>1961</v>
      </c>
      <c r="O578" s="56">
        <f t="shared" si="34"/>
        <v>660142</v>
      </c>
      <c r="P578" s="56">
        <v>-40163</v>
      </c>
      <c r="Q578" s="56">
        <v>-37284</v>
      </c>
      <c r="R578" s="56">
        <v>379823</v>
      </c>
      <c r="S578" s="56">
        <f t="shared" si="35"/>
        <v>962518</v>
      </c>
      <c r="T578" s="56">
        <v>252652</v>
      </c>
      <c r="U578" s="56">
        <f t="shared" si="36"/>
        <v>1215170</v>
      </c>
    </row>
    <row r="579" spans="2:21" s="17" customFormat="1" outlineLevel="2" x14ac:dyDescent="0.25">
      <c r="B579" s="9">
        <v>4</v>
      </c>
      <c r="C579" s="17" t="s">
        <v>420</v>
      </c>
      <c r="D579" s="54" t="s">
        <v>1738</v>
      </c>
      <c r="E579" s="54" t="s">
        <v>1739</v>
      </c>
      <c r="F579" s="54"/>
      <c r="G579" s="55" t="s">
        <v>1740</v>
      </c>
      <c r="H579" s="56">
        <v>235510</v>
      </c>
      <c r="I579" s="56">
        <v>699801</v>
      </c>
      <c r="J579" s="56">
        <v>0</v>
      </c>
      <c r="K579" s="56">
        <v>-583513</v>
      </c>
      <c r="L579" s="56">
        <v>-143577</v>
      </c>
      <c r="M579" s="56">
        <v>1982</v>
      </c>
      <c r="N579" s="56">
        <v>626</v>
      </c>
      <c r="O579" s="56">
        <f t="shared" si="34"/>
        <v>210829</v>
      </c>
      <c r="P579" s="56">
        <v>-12827</v>
      </c>
      <c r="Q579" s="56">
        <v>-11907</v>
      </c>
      <c r="R579" s="56">
        <v>121304</v>
      </c>
      <c r="S579" s="56">
        <f t="shared" si="35"/>
        <v>307399</v>
      </c>
      <c r="T579" s="56">
        <v>113076</v>
      </c>
      <c r="U579" s="56">
        <f t="shared" si="36"/>
        <v>420475</v>
      </c>
    </row>
    <row r="580" spans="2:21" s="17" customFormat="1" outlineLevel="2" x14ac:dyDescent="0.25">
      <c r="B580" s="9">
        <v>4</v>
      </c>
      <c r="C580" s="17" t="s">
        <v>420</v>
      </c>
      <c r="D580" s="54" t="s">
        <v>1741</v>
      </c>
      <c r="E580" s="54" t="s">
        <v>1742</v>
      </c>
      <c r="F580" s="54"/>
      <c r="G580" s="55" t="s">
        <v>1743</v>
      </c>
      <c r="H580" s="56">
        <v>123962</v>
      </c>
      <c r="I580" s="56">
        <v>368345</v>
      </c>
      <c r="J580" s="56">
        <v>0</v>
      </c>
      <c r="K580" s="56">
        <v>-307136</v>
      </c>
      <c r="L580" s="56">
        <v>-75573</v>
      </c>
      <c r="M580" s="56">
        <v>1043</v>
      </c>
      <c r="N580" s="56">
        <v>331</v>
      </c>
      <c r="O580" s="56">
        <f t="shared" si="34"/>
        <v>110972</v>
      </c>
      <c r="P580" s="56">
        <v>-6752</v>
      </c>
      <c r="Q580" s="56">
        <v>-6268</v>
      </c>
      <c r="R580" s="56">
        <v>63849</v>
      </c>
      <c r="S580" s="56">
        <f t="shared" si="35"/>
        <v>161801</v>
      </c>
      <c r="T580" s="56">
        <v>52799</v>
      </c>
      <c r="U580" s="56">
        <f t="shared" si="36"/>
        <v>214600</v>
      </c>
    </row>
    <row r="581" spans="2:21" s="17" customFormat="1" outlineLevel="2" x14ac:dyDescent="0.25">
      <c r="B581" s="9">
        <v>4</v>
      </c>
      <c r="C581" s="17" t="s">
        <v>420</v>
      </c>
      <c r="D581" s="54" t="s">
        <v>1744</v>
      </c>
      <c r="E581" s="54" t="s">
        <v>1745</v>
      </c>
      <c r="F581" s="54"/>
      <c r="G581" s="55" t="s">
        <v>1746</v>
      </c>
      <c r="H581" s="56">
        <v>9252153</v>
      </c>
      <c r="I581" s="56">
        <v>27492169</v>
      </c>
      <c r="J581" s="56">
        <v>0</v>
      </c>
      <c r="K581" s="56">
        <v>-22923695</v>
      </c>
      <c r="L581" s="56">
        <v>-5640530</v>
      </c>
      <c r="M581" s="56">
        <v>77856</v>
      </c>
      <c r="N581" s="56">
        <v>24629</v>
      </c>
      <c r="O581" s="56">
        <f t="shared" si="34"/>
        <v>8282582</v>
      </c>
      <c r="P581" s="56">
        <v>-503916</v>
      </c>
      <c r="Q581" s="56">
        <v>-467788</v>
      </c>
      <c r="R581" s="56">
        <v>4765497</v>
      </c>
      <c r="S581" s="56">
        <f t="shared" si="35"/>
        <v>12076375</v>
      </c>
      <c r="T581" s="56">
        <v>3075910</v>
      </c>
      <c r="U581" s="56">
        <f t="shared" si="36"/>
        <v>15152285</v>
      </c>
    </row>
    <row r="582" spans="2:21" s="17" customFormat="1" outlineLevel="2" x14ac:dyDescent="0.25">
      <c r="B582" s="9">
        <v>4</v>
      </c>
      <c r="C582" s="17" t="s">
        <v>420</v>
      </c>
      <c r="D582" s="54" t="s">
        <v>1747</v>
      </c>
      <c r="E582" s="54" t="s">
        <v>1748</v>
      </c>
      <c r="F582" s="54"/>
      <c r="G582" s="55" t="s">
        <v>1749</v>
      </c>
      <c r="H582" s="56">
        <v>38037</v>
      </c>
      <c r="I582" s="56">
        <v>113026</v>
      </c>
      <c r="J582" s="56">
        <v>0</v>
      </c>
      <c r="K582" s="56">
        <v>-94244</v>
      </c>
      <c r="L582" s="56">
        <v>-23189</v>
      </c>
      <c r="M582" s="56">
        <v>320</v>
      </c>
      <c r="N582" s="56">
        <v>101</v>
      </c>
      <c r="O582" s="56">
        <f t="shared" si="34"/>
        <v>34051</v>
      </c>
      <c r="P582" s="56">
        <v>-2072</v>
      </c>
      <c r="Q582" s="56">
        <v>-1923</v>
      </c>
      <c r="R582" s="56">
        <v>19592</v>
      </c>
      <c r="S582" s="56">
        <f t="shared" si="35"/>
        <v>49648</v>
      </c>
      <c r="T582" s="56">
        <v>16809</v>
      </c>
      <c r="U582" s="56">
        <f t="shared" si="36"/>
        <v>66457</v>
      </c>
    </row>
    <row r="583" spans="2:21" s="17" customFormat="1" outlineLevel="2" x14ac:dyDescent="0.25">
      <c r="B583" s="9">
        <v>4</v>
      </c>
      <c r="C583" s="17" t="s">
        <v>420</v>
      </c>
      <c r="D583" s="54" t="s">
        <v>1750</v>
      </c>
      <c r="E583" s="54" t="s">
        <v>1751</v>
      </c>
      <c r="F583" s="54"/>
      <c r="G583" s="55" t="s">
        <v>1752</v>
      </c>
      <c r="H583" s="56">
        <v>373500</v>
      </c>
      <c r="I583" s="56">
        <v>1109831</v>
      </c>
      <c r="J583" s="56">
        <v>0</v>
      </c>
      <c r="K583" s="56">
        <v>-925407</v>
      </c>
      <c r="L583" s="56">
        <v>-227703</v>
      </c>
      <c r="M583" s="56">
        <v>3143</v>
      </c>
      <c r="N583" s="56">
        <v>996</v>
      </c>
      <c r="O583" s="56">
        <f t="shared" si="34"/>
        <v>334360</v>
      </c>
      <c r="P583" s="56">
        <v>-20343</v>
      </c>
      <c r="Q583" s="56">
        <v>-18884</v>
      </c>
      <c r="R583" s="56">
        <v>192378</v>
      </c>
      <c r="S583" s="56">
        <f t="shared" si="35"/>
        <v>487511</v>
      </c>
      <c r="T583" s="56">
        <v>178106</v>
      </c>
      <c r="U583" s="56">
        <f t="shared" si="36"/>
        <v>665617</v>
      </c>
    </row>
    <row r="584" spans="2:21" s="17" customFormat="1" outlineLevel="2" x14ac:dyDescent="0.25">
      <c r="B584" s="9">
        <v>4</v>
      </c>
      <c r="C584" s="17" t="s">
        <v>420</v>
      </c>
      <c r="D584" s="54" t="s">
        <v>1753</v>
      </c>
      <c r="E584" s="54" t="s">
        <v>1754</v>
      </c>
      <c r="F584" s="54"/>
      <c r="G584" s="55" t="s">
        <v>1755</v>
      </c>
      <c r="H584" s="56">
        <v>1394047</v>
      </c>
      <c r="I584" s="56">
        <v>4142321</v>
      </c>
      <c r="J584" s="56">
        <v>0</v>
      </c>
      <c r="K584" s="56">
        <v>-3453976</v>
      </c>
      <c r="L584" s="56">
        <v>-849874</v>
      </c>
      <c r="M584" s="56">
        <v>11731</v>
      </c>
      <c r="N584" s="56">
        <v>3711</v>
      </c>
      <c r="O584" s="56">
        <f t="shared" si="34"/>
        <v>1247960</v>
      </c>
      <c r="P584" s="56">
        <v>-75926</v>
      </c>
      <c r="Q584" s="56">
        <v>-70483</v>
      </c>
      <c r="R584" s="56">
        <v>718031</v>
      </c>
      <c r="S584" s="56">
        <f t="shared" si="35"/>
        <v>1819582</v>
      </c>
      <c r="T584" s="56">
        <v>516572</v>
      </c>
      <c r="U584" s="56">
        <f t="shared" si="36"/>
        <v>2336154</v>
      </c>
    </row>
    <row r="585" spans="2:21" s="17" customFormat="1" outlineLevel="2" x14ac:dyDescent="0.25">
      <c r="B585" s="9">
        <v>4</v>
      </c>
      <c r="C585" s="17" t="s">
        <v>420</v>
      </c>
      <c r="D585" s="54" t="s">
        <v>1756</v>
      </c>
      <c r="E585" s="54" t="s">
        <v>1757</v>
      </c>
      <c r="F585" s="54"/>
      <c r="G585" s="55" t="s">
        <v>1758</v>
      </c>
      <c r="H585" s="56">
        <v>5298371</v>
      </c>
      <c r="I585" s="56">
        <v>15743763</v>
      </c>
      <c r="J585" s="56">
        <v>0</v>
      </c>
      <c r="K585" s="56">
        <v>-13127564</v>
      </c>
      <c r="L585" s="56">
        <v>-3230126</v>
      </c>
      <c r="M585" s="56">
        <v>44586</v>
      </c>
      <c r="N585" s="56">
        <v>14103</v>
      </c>
      <c r="O585" s="56">
        <f t="shared" ref="O585:O648" si="37">SUM(H585:N585)</f>
        <v>4743133</v>
      </c>
      <c r="P585" s="56">
        <v>-288574</v>
      </c>
      <c r="Q585" s="56">
        <v>-267885</v>
      </c>
      <c r="R585" s="56">
        <v>2729026</v>
      </c>
      <c r="S585" s="56">
        <f t="shared" ref="S585:S648" si="38">SUM(O585:R585)</f>
        <v>6915700</v>
      </c>
      <c r="T585" s="56">
        <v>1644544</v>
      </c>
      <c r="U585" s="56">
        <f t="shared" ref="U585:U648" si="39">SUM(S585:T585)</f>
        <v>8560244</v>
      </c>
    </row>
    <row r="586" spans="2:21" s="17" customFormat="1" outlineLevel="2" x14ac:dyDescent="0.25">
      <c r="B586" s="9">
        <v>4</v>
      </c>
      <c r="C586" s="17" t="s">
        <v>420</v>
      </c>
      <c r="D586" s="54" t="s">
        <v>1759</v>
      </c>
      <c r="E586" s="54" t="s">
        <v>1760</v>
      </c>
      <c r="F586" s="54"/>
      <c r="G586" s="55" t="s">
        <v>1761</v>
      </c>
      <c r="H586" s="56">
        <v>1452561</v>
      </c>
      <c r="I586" s="56">
        <v>4316192</v>
      </c>
      <c r="J586" s="56">
        <v>0</v>
      </c>
      <c r="K586" s="56">
        <v>-3598954</v>
      </c>
      <c r="L586" s="56">
        <v>-885547</v>
      </c>
      <c r="M586" s="56">
        <v>12223</v>
      </c>
      <c r="N586" s="56">
        <v>3866</v>
      </c>
      <c r="O586" s="56">
        <f t="shared" si="37"/>
        <v>1300341</v>
      </c>
      <c r="P586" s="56">
        <v>-79113</v>
      </c>
      <c r="Q586" s="56">
        <v>-73441</v>
      </c>
      <c r="R586" s="56">
        <v>748169</v>
      </c>
      <c r="S586" s="56">
        <f t="shared" si="38"/>
        <v>1895956</v>
      </c>
      <c r="T586" s="56">
        <v>492494</v>
      </c>
      <c r="U586" s="56">
        <f t="shared" si="39"/>
        <v>2388450</v>
      </c>
    </row>
    <row r="587" spans="2:21" s="17" customFormat="1" outlineLevel="2" x14ac:dyDescent="0.25">
      <c r="B587" s="9">
        <v>4</v>
      </c>
      <c r="C587" s="17" t="s">
        <v>420</v>
      </c>
      <c r="D587" s="54" t="s">
        <v>1762</v>
      </c>
      <c r="E587" s="54" t="s">
        <v>1763</v>
      </c>
      <c r="F587" s="54"/>
      <c r="G587" s="55" t="s">
        <v>1764</v>
      </c>
      <c r="H587" s="56">
        <v>169436</v>
      </c>
      <c r="I587" s="56">
        <v>503469</v>
      </c>
      <c r="J587" s="56">
        <v>0</v>
      </c>
      <c r="K587" s="56">
        <v>-419806</v>
      </c>
      <c r="L587" s="56">
        <v>-103296</v>
      </c>
      <c r="M587" s="56">
        <v>1426</v>
      </c>
      <c r="N587" s="56">
        <v>452</v>
      </c>
      <c r="O587" s="56">
        <f t="shared" si="37"/>
        <v>151681</v>
      </c>
      <c r="P587" s="56">
        <v>-9228</v>
      </c>
      <c r="Q587" s="56">
        <v>-8567</v>
      </c>
      <c r="R587" s="56">
        <v>87271</v>
      </c>
      <c r="S587" s="56">
        <f t="shared" si="38"/>
        <v>221157</v>
      </c>
      <c r="T587" s="56">
        <v>76645</v>
      </c>
      <c r="U587" s="56">
        <f t="shared" si="39"/>
        <v>297802</v>
      </c>
    </row>
    <row r="588" spans="2:21" s="17" customFormat="1" outlineLevel="2" x14ac:dyDescent="0.25">
      <c r="B588" s="9">
        <v>4</v>
      </c>
      <c r="C588" s="17" t="s">
        <v>420</v>
      </c>
      <c r="D588" s="54" t="s">
        <v>1765</v>
      </c>
      <c r="E588" s="54" t="s">
        <v>1766</v>
      </c>
      <c r="F588" s="54"/>
      <c r="G588" s="55" t="s">
        <v>1767</v>
      </c>
      <c r="H588" s="56">
        <v>252779</v>
      </c>
      <c r="I588" s="56">
        <v>751116</v>
      </c>
      <c r="J588" s="56">
        <v>0</v>
      </c>
      <c r="K588" s="56">
        <v>-626301</v>
      </c>
      <c r="L588" s="56">
        <v>-154106</v>
      </c>
      <c r="M588" s="56">
        <v>2127</v>
      </c>
      <c r="N588" s="56">
        <v>673</v>
      </c>
      <c r="O588" s="56">
        <f t="shared" si="37"/>
        <v>226288</v>
      </c>
      <c r="P588" s="56">
        <v>-13768</v>
      </c>
      <c r="Q588" s="56">
        <v>-12780</v>
      </c>
      <c r="R588" s="56">
        <v>130199</v>
      </c>
      <c r="S588" s="56">
        <f t="shared" si="38"/>
        <v>329939</v>
      </c>
      <c r="T588" s="56">
        <v>119084</v>
      </c>
      <c r="U588" s="56">
        <f t="shared" si="39"/>
        <v>449023</v>
      </c>
    </row>
    <row r="589" spans="2:21" s="17" customFormat="1" outlineLevel="2" x14ac:dyDescent="0.25">
      <c r="B589" s="9">
        <v>4</v>
      </c>
      <c r="C589" s="17" t="s">
        <v>420</v>
      </c>
      <c r="D589" s="54" t="s">
        <v>1768</v>
      </c>
      <c r="E589" s="54" t="s">
        <v>1769</v>
      </c>
      <c r="F589" s="54"/>
      <c r="G589" s="55" t="s">
        <v>1770</v>
      </c>
      <c r="H589" s="56">
        <v>493165</v>
      </c>
      <c r="I589" s="56">
        <v>1465407</v>
      </c>
      <c r="J589" s="56">
        <v>0</v>
      </c>
      <c r="K589" s="56">
        <v>-1221895</v>
      </c>
      <c r="L589" s="56">
        <v>-300656</v>
      </c>
      <c r="M589" s="56">
        <v>4150</v>
      </c>
      <c r="N589" s="56">
        <v>1311</v>
      </c>
      <c r="O589" s="56">
        <f t="shared" si="37"/>
        <v>441482</v>
      </c>
      <c r="P589" s="56">
        <v>-26860</v>
      </c>
      <c r="Q589" s="56">
        <v>-24934</v>
      </c>
      <c r="R589" s="56">
        <v>254014</v>
      </c>
      <c r="S589" s="56">
        <f t="shared" si="38"/>
        <v>643702</v>
      </c>
      <c r="T589" s="56">
        <v>231677</v>
      </c>
      <c r="U589" s="56">
        <f t="shared" si="39"/>
        <v>875379</v>
      </c>
    </row>
    <row r="590" spans="2:21" s="17" customFormat="1" outlineLevel="2" x14ac:dyDescent="0.25">
      <c r="B590" s="9">
        <v>4</v>
      </c>
      <c r="C590" s="17" t="s">
        <v>420</v>
      </c>
      <c r="D590" s="54" t="s">
        <v>1771</v>
      </c>
      <c r="E590" s="54" t="s">
        <v>1772</v>
      </c>
      <c r="F590" s="54"/>
      <c r="G590" s="55" t="s">
        <v>1773</v>
      </c>
      <c r="H590" s="56">
        <v>255433</v>
      </c>
      <c r="I590" s="56">
        <v>759001</v>
      </c>
      <c r="J590" s="56">
        <v>0</v>
      </c>
      <c r="K590" s="56">
        <v>-632875</v>
      </c>
      <c r="L590" s="56">
        <v>-155723</v>
      </c>
      <c r="M590" s="56">
        <v>2149</v>
      </c>
      <c r="N590" s="56">
        <v>681</v>
      </c>
      <c r="O590" s="56">
        <f t="shared" si="37"/>
        <v>228666</v>
      </c>
      <c r="P590" s="56">
        <v>-13912</v>
      </c>
      <c r="Q590" s="56">
        <v>-12915</v>
      </c>
      <c r="R590" s="56">
        <v>131565</v>
      </c>
      <c r="S590" s="56">
        <f t="shared" si="38"/>
        <v>333404</v>
      </c>
      <c r="T590" s="56">
        <v>105590</v>
      </c>
      <c r="U590" s="56">
        <f t="shared" si="39"/>
        <v>438994</v>
      </c>
    </row>
    <row r="591" spans="2:21" s="17" customFormat="1" outlineLevel="2" x14ac:dyDescent="0.25">
      <c r="B591" s="9">
        <v>4</v>
      </c>
      <c r="C591" s="17" t="s">
        <v>420</v>
      </c>
      <c r="D591" s="54" t="s">
        <v>1774</v>
      </c>
      <c r="E591" s="54" t="s">
        <v>1775</v>
      </c>
      <c r="F591" s="54"/>
      <c r="G591" s="55" t="s">
        <v>1776</v>
      </c>
      <c r="H591" s="56">
        <v>100147</v>
      </c>
      <c r="I591" s="56">
        <v>297581</v>
      </c>
      <c r="J591" s="56">
        <v>0</v>
      </c>
      <c r="K591" s="56">
        <v>-248131</v>
      </c>
      <c r="L591" s="56">
        <v>-61054</v>
      </c>
      <c r="M591" s="56">
        <v>843</v>
      </c>
      <c r="N591" s="56">
        <v>265</v>
      </c>
      <c r="O591" s="56">
        <f t="shared" si="37"/>
        <v>89651</v>
      </c>
      <c r="P591" s="56">
        <v>-5454</v>
      </c>
      <c r="Q591" s="56">
        <v>-5063</v>
      </c>
      <c r="R591" s="56">
        <v>51583</v>
      </c>
      <c r="S591" s="56">
        <f t="shared" si="38"/>
        <v>130717</v>
      </c>
      <c r="T591" s="56">
        <v>41336</v>
      </c>
      <c r="U591" s="56">
        <f t="shared" si="39"/>
        <v>172053</v>
      </c>
    </row>
    <row r="592" spans="2:21" s="17" customFormat="1" outlineLevel="2" x14ac:dyDescent="0.25">
      <c r="B592" s="9">
        <v>4</v>
      </c>
      <c r="C592" s="17" t="s">
        <v>420</v>
      </c>
      <c r="D592" s="54" t="s">
        <v>1777</v>
      </c>
      <c r="E592" s="54" t="s">
        <v>1778</v>
      </c>
      <c r="F592" s="54"/>
      <c r="G592" s="55" t="s">
        <v>1779</v>
      </c>
      <c r="H592" s="56">
        <v>297818</v>
      </c>
      <c r="I592" s="56">
        <v>884947</v>
      </c>
      <c r="J592" s="56">
        <v>0</v>
      </c>
      <c r="K592" s="56">
        <v>-737892</v>
      </c>
      <c r="L592" s="56">
        <v>-181563</v>
      </c>
      <c r="M592" s="56">
        <v>2506</v>
      </c>
      <c r="N592" s="56">
        <v>793</v>
      </c>
      <c r="O592" s="56">
        <f t="shared" si="37"/>
        <v>266609</v>
      </c>
      <c r="P592" s="56">
        <v>-16221</v>
      </c>
      <c r="Q592" s="56">
        <v>-15058</v>
      </c>
      <c r="R592" s="56">
        <v>153397</v>
      </c>
      <c r="S592" s="56">
        <f t="shared" si="38"/>
        <v>388727</v>
      </c>
      <c r="T592" s="56">
        <v>140265</v>
      </c>
      <c r="U592" s="56">
        <f t="shared" si="39"/>
        <v>528992</v>
      </c>
    </row>
    <row r="593" spans="2:21" s="17" customFormat="1" outlineLevel="2" x14ac:dyDescent="0.25">
      <c r="B593" s="9">
        <v>4</v>
      </c>
      <c r="C593" s="17" t="s">
        <v>420</v>
      </c>
      <c r="D593" s="54" t="s">
        <v>1780</v>
      </c>
      <c r="E593" s="54" t="s">
        <v>1781</v>
      </c>
      <c r="F593" s="54"/>
      <c r="G593" s="55" t="s">
        <v>1782</v>
      </c>
      <c r="H593" s="56">
        <v>52641</v>
      </c>
      <c r="I593" s="56">
        <v>156418</v>
      </c>
      <c r="J593" s="56">
        <v>0</v>
      </c>
      <c r="K593" s="56">
        <v>-130426</v>
      </c>
      <c r="L593" s="56">
        <v>-32092</v>
      </c>
      <c r="M593" s="56">
        <v>443</v>
      </c>
      <c r="N593" s="56">
        <v>141</v>
      </c>
      <c r="O593" s="56">
        <f t="shared" si="37"/>
        <v>47125</v>
      </c>
      <c r="P593" s="56">
        <v>-2867</v>
      </c>
      <c r="Q593" s="56">
        <v>-2662</v>
      </c>
      <c r="R593" s="56">
        <v>27114</v>
      </c>
      <c r="S593" s="56">
        <f t="shared" si="38"/>
        <v>68710</v>
      </c>
      <c r="T593" s="56">
        <v>20434</v>
      </c>
      <c r="U593" s="56">
        <f t="shared" si="39"/>
        <v>89144</v>
      </c>
    </row>
    <row r="594" spans="2:21" s="17" customFormat="1" outlineLevel="2" x14ac:dyDescent="0.25">
      <c r="B594" s="9">
        <v>4</v>
      </c>
      <c r="C594" s="17" t="s">
        <v>420</v>
      </c>
      <c r="D594" s="54" t="s">
        <v>1783</v>
      </c>
      <c r="E594" s="54" t="s">
        <v>1784</v>
      </c>
      <c r="F594" s="54"/>
      <c r="G594" s="55" t="s">
        <v>1785</v>
      </c>
      <c r="H594" s="56">
        <v>83820</v>
      </c>
      <c r="I594" s="56">
        <v>249066</v>
      </c>
      <c r="J594" s="56">
        <v>0</v>
      </c>
      <c r="K594" s="56">
        <v>-207678</v>
      </c>
      <c r="L594" s="56">
        <v>-51101</v>
      </c>
      <c r="M594" s="56">
        <v>705</v>
      </c>
      <c r="N594" s="56">
        <v>224</v>
      </c>
      <c r="O594" s="56">
        <f t="shared" si="37"/>
        <v>75036</v>
      </c>
      <c r="P594" s="56">
        <v>-4565</v>
      </c>
      <c r="Q594" s="56">
        <v>-4238</v>
      </c>
      <c r="R594" s="56">
        <v>43173</v>
      </c>
      <c r="S594" s="56">
        <f t="shared" si="38"/>
        <v>109406</v>
      </c>
      <c r="T594" s="56">
        <v>-16628</v>
      </c>
      <c r="U594" s="56">
        <f t="shared" si="39"/>
        <v>92778</v>
      </c>
    </row>
    <row r="595" spans="2:21" s="17" customFormat="1" outlineLevel="2" x14ac:dyDescent="0.25">
      <c r="B595" s="9">
        <v>4</v>
      </c>
      <c r="C595" s="17" t="s">
        <v>420</v>
      </c>
      <c r="D595" s="54" t="s">
        <v>1786</v>
      </c>
      <c r="E595" s="54" t="s">
        <v>1787</v>
      </c>
      <c r="F595" s="54"/>
      <c r="G595" s="55" t="s">
        <v>1788</v>
      </c>
      <c r="H595" s="56">
        <v>28420</v>
      </c>
      <c r="I595" s="56">
        <v>84449</v>
      </c>
      <c r="J595" s="56">
        <v>0</v>
      </c>
      <c r="K595" s="56">
        <v>-70416</v>
      </c>
      <c r="L595" s="56">
        <v>-17326</v>
      </c>
      <c r="M595" s="56">
        <v>239</v>
      </c>
      <c r="N595" s="56">
        <v>77</v>
      </c>
      <c r="O595" s="56">
        <f t="shared" si="37"/>
        <v>25443</v>
      </c>
      <c r="P595" s="56">
        <v>-1548</v>
      </c>
      <c r="Q595" s="56">
        <v>-1437</v>
      </c>
      <c r="R595" s="56">
        <v>14638</v>
      </c>
      <c r="S595" s="56">
        <f t="shared" si="38"/>
        <v>37096</v>
      </c>
      <c r="T595" s="56">
        <v>11796</v>
      </c>
      <c r="U595" s="56">
        <f t="shared" si="39"/>
        <v>48892</v>
      </c>
    </row>
    <row r="596" spans="2:21" s="17" customFormat="1" outlineLevel="2" x14ac:dyDescent="0.25">
      <c r="B596" s="9">
        <v>4</v>
      </c>
      <c r="C596" s="17" t="s">
        <v>420</v>
      </c>
      <c r="D596" s="54" t="s">
        <v>1789</v>
      </c>
      <c r="E596" s="54" t="s">
        <v>1790</v>
      </c>
      <c r="F596" s="54"/>
      <c r="G596" s="55" t="s">
        <v>1791</v>
      </c>
      <c r="H596" s="56">
        <v>80005</v>
      </c>
      <c r="I596" s="56">
        <v>237729</v>
      </c>
      <c r="J596" s="56">
        <v>0</v>
      </c>
      <c r="K596" s="56">
        <v>-198224</v>
      </c>
      <c r="L596" s="56">
        <v>-48774</v>
      </c>
      <c r="M596" s="56">
        <v>673</v>
      </c>
      <c r="N596" s="56">
        <v>210</v>
      </c>
      <c r="O596" s="56">
        <f t="shared" si="37"/>
        <v>71619</v>
      </c>
      <c r="P596" s="56">
        <v>-4357</v>
      </c>
      <c r="Q596" s="56">
        <v>-4045</v>
      </c>
      <c r="R596" s="56">
        <v>41208</v>
      </c>
      <c r="S596" s="56">
        <f t="shared" si="38"/>
        <v>104425</v>
      </c>
      <c r="T596" s="56">
        <v>39543</v>
      </c>
      <c r="U596" s="56">
        <f t="shared" si="39"/>
        <v>143968</v>
      </c>
    </row>
    <row r="597" spans="2:21" s="17" customFormat="1" outlineLevel="2" x14ac:dyDescent="0.25">
      <c r="B597" s="9">
        <v>4</v>
      </c>
      <c r="C597" s="17" t="s">
        <v>420</v>
      </c>
      <c r="D597" s="54" t="s">
        <v>1792</v>
      </c>
      <c r="E597" s="54" t="s">
        <v>1793</v>
      </c>
      <c r="F597" s="54"/>
      <c r="G597" s="55" t="s">
        <v>1794</v>
      </c>
      <c r="H597" s="56">
        <v>10187063</v>
      </c>
      <c r="I597" s="56">
        <v>30270193</v>
      </c>
      <c r="J597" s="56">
        <v>0</v>
      </c>
      <c r="K597" s="56">
        <v>-25240085</v>
      </c>
      <c r="L597" s="56">
        <v>-6210493</v>
      </c>
      <c r="M597" s="56">
        <v>85724</v>
      </c>
      <c r="N597" s="56">
        <v>27118</v>
      </c>
      <c r="O597" s="56">
        <f t="shared" si="37"/>
        <v>9119520</v>
      </c>
      <c r="P597" s="56">
        <v>-554836</v>
      </c>
      <c r="Q597" s="56">
        <v>-515057</v>
      </c>
      <c r="R597" s="56">
        <v>5247040</v>
      </c>
      <c r="S597" s="56">
        <f t="shared" si="38"/>
        <v>13296667</v>
      </c>
      <c r="T597" s="56">
        <v>2430766</v>
      </c>
      <c r="U597" s="56">
        <f t="shared" si="39"/>
        <v>15727433</v>
      </c>
    </row>
    <row r="598" spans="2:21" s="17" customFormat="1" outlineLevel="2" x14ac:dyDescent="0.25">
      <c r="B598" s="9">
        <v>4</v>
      </c>
      <c r="C598" s="17" t="s">
        <v>420</v>
      </c>
      <c r="D598" s="54" t="s">
        <v>1795</v>
      </c>
      <c r="E598" s="54" t="s">
        <v>1796</v>
      </c>
      <c r="F598" s="54"/>
      <c r="G598" s="55" t="s">
        <v>1797</v>
      </c>
      <c r="H598" s="56">
        <v>172719</v>
      </c>
      <c r="I598" s="56">
        <v>513225</v>
      </c>
      <c r="J598" s="56">
        <v>0</v>
      </c>
      <c r="K598" s="56">
        <v>-427940</v>
      </c>
      <c r="L598" s="56">
        <v>-105298</v>
      </c>
      <c r="M598" s="56">
        <v>1453</v>
      </c>
      <c r="N598" s="56">
        <v>460</v>
      </c>
      <c r="O598" s="56">
        <f t="shared" si="37"/>
        <v>154619</v>
      </c>
      <c r="P598" s="56">
        <v>-9407</v>
      </c>
      <c r="Q598" s="56">
        <v>-8733</v>
      </c>
      <c r="R598" s="56">
        <v>88962</v>
      </c>
      <c r="S598" s="56">
        <f t="shared" si="38"/>
        <v>225441</v>
      </c>
      <c r="T598" s="56">
        <v>82548</v>
      </c>
      <c r="U598" s="56">
        <f t="shared" si="39"/>
        <v>307989</v>
      </c>
    </row>
    <row r="599" spans="2:21" s="17" customFormat="1" outlineLevel="2" x14ac:dyDescent="0.25">
      <c r="B599" s="9">
        <v>4</v>
      </c>
      <c r="C599" s="17" t="s">
        <v>420</v>
      </c>
      <c r="D599" s="54" t="s">
        <v>1798</v>
      </c>
      <c r="E599" s="54" t="s">
        <v>1799</v>
      </c>
      <c r="F599" s="54"/>
      <c r="G599" s="55" t="s">
        <v>1800</v>
      </c>
      <c r="H599" s="56">
        <v>189182</v>
      </c>
      <c r="I599" s="56">
        <v>562141</v>
      </c>
      <c r="J599" s="56">
        <v>0</v>
      </c>
      <c r="K599" s="56">
        <v>-468728</v>
      </c>
      <c r="L599" s="56">
        <v>-115334</v>
      </c>
      <c r="M599" s="56">
        <v>1592</v>
      </c>
      <c r="N599" s="56">
        <v>503</v>
      </c>
      <c r="O599" s="56">
        <f t="shared" si="37"/>
        <v>169356</v>
      </c>
      <c r="P599" s="56">
        <v>-10304</v>
      </c>
      <c r="Q599" s="56">
        <v>-9565</v>
      </c>
      <c r="R599" s="56">
        <v>97442</v>
      </c>
      <c r="S599" s="56">
        <f t="shared" si="38"/>
        <v>246929</v>
      </c>
      <c r="T599" s="56">
        <v>45936</v>
      </c>
      <c r="U599" s="56">
        <f t="shared" si="39"/>
        <v>292865</v>
      </c>
    </row>
    <row r="600" spans="2:21" s="17" customFormat="1" outlineLevel="2" x14ac:dyDescent="0.25">
      <c r="B600" s="9">
        <v>4</v>
      </c>
      <c r="C600" s="17" t="s">
        <v>420</v>
      </c>
      <c r="D600" s="54" t="s">
        <v>1801</v>
      </c>
      <c r="E600" s="54" t="s">
        <v>1802</v>
      </c>
      <c r="F600" s="54"/>
      <c r="G600" s="55" t="s">
        <v>1803</v>
      </c>
      <c r="H600" s="56">
        <v>269372</v>
      </c>
      <c r="I600" s="56">
        <v>800422</v>
      </c>
      <c r="J600" s="56">
        <v>0</v>
      </c>
      <c r="K600" s="56">
        <v>-667413</v>
      </c>
      <c r="L600" s="56">
        <v>-164222</v>
      </c>
      <c r="M600" s="56">
        <v>2267</v>
      </c>
      <c r="N600" s="56">
        <v>718</v>
      </c>
      <c r="O600" s="56">
        <f t="shared" si="37"/>
        <v>241144</v>
      </c>
      <c r="P600" s="56">
        <v>-14671</v>
      </c>
      <c r="Q600" s="56">
        <v>-13619</v>
      </c>
      <c r="R600" s="56">
        <v>138745</v>
      </c>
      <c r="S600" s="56">
        <f t="shared" si="38"/>
        <v>351599</v>
      </c>
      <c r="T600" s="56">
        <v>103983</v>
      </c>
      <c r="U600" s="56">
        <f t="shared" si="39"/>
        <v>455582</v>
      </c>
    </row>
    <row r="601" spans="2:21" s="17" customFormat="1" outlineLevel="2" x14ac:dyDescent="0.25">
      <c r="B601" s="9">
        <v>4</v>
      </c>
      <c r="C601" s="17" t="s">
        <v>420</v>
      </c>
      <c r="D601" s="54" t="s">
        <v>1804</v>
      </c>
      <c r="E601" s="54" t="s">
        <v>1805</v>
      </c>
      <c r="F601" s="54"/>
      <c r="G601" s="55" t="s">
        <v>1806</v>
      </c>
      <c r="H601" s="56">
        <v>1105149</v>
      </c>
      <c r="I601" s="56">
        <v>3283879</v>
      </c>
      <c r="J601" s="56">
        <v>0</v>
      </c>
      <c r="K601" s="56">
        <v>-2738185</v>
      </c>
      <c r="L601" s="56">
        <v>-673749</v>
      </c>
      <c r="M601" s="56">
        <v>9300</v>
      </c>
      <c r="N601" s="56">
        <v>2942</v>
      </c>
      <c r="O601" s="56">
        <f t="shared" si="37"/>
        <v>989336</v>
      </c>
      <c r="P601" s="56">
        <v>-60192</v>
      </c>
      <c r="Q601" s="56">
        <v>-55876</v>
      </c>
      <c r="R601" s="56">
        <v>569228</v>
      </c>
      <c r="S601" s="56">
        <f t="shared" si="38"/>
        <v>1442496</v>
      </c>
      <c r="T601" s="56">
        <v>401620</v>
      </c>
      <c r="U601" s="56">
        <f t="shared" si="39"/>
        <v>1844116</v>
      </c>
    </row>
    <row r="602" spans="2:21" s="17" customFormat="1" outlineLevel="2" x14ac:dyDescent="0.25">
      <c r="B602" s="9">
        <v>4</v>
      </c>
      <c r="C602" s="17" t="s">
        <v>420</v>
      </c>
      <c r="D602" s="54" t="s">
        <v>1807</v>
      </c>
      <c r="E602" s="54" t="s">
        <v>1808</v>
      </c>
      <c r="F602" s="54"/>
      <c r="G602" s="55" t="s">
        <v>1809</v>
      </c>
      <c r="H602" s="56">
        <v>326538</v>
      </c>
      <c r="I602" s="56">
        <v>970288</v>
      </c>
      <c r="J602" s="56">
        <v>0</v>
      </c>
      <c r="K602" s="56">
        <v>-809051</v>
      </c>
      <c r="L602" s="56">
        <v>-199073</v>
      </c>
      <c r="M602" s="56">
        <v>2748</v>
      </c>
      <c r="N602" s="56">
        <v>870</v>
      </c>
      <c r="O602" s="56">
        <f t="shared" si="37"/>
        <v>292320</v>
      </c>
      <c r="P602" s="56">
        <v>-17785</v>
      </c>
      <c r="Q602" s="56">
        <v>-16510</v>
      </c>
      <c r="R602" s="56">
        <v>168190</v>
      </c>
      <c r="S602" s="56">
        <f t="shared" si="38"/>
        <v>426215</v>
      </c>
      <c r="T602" s="56">
        <v>146988</v>
      </c>
      <c r="U602" s="56">
        <f t="shared" si="39"/>
        <v>573203</v>
      </c>
    </row>
    <row r="603" spans="2:21" s="17" customFormat="1" outlineLevel="2" x14ac:dyDescent="0.25">
      <c r="B603" s="9">
        <v>4</v>
      </c>
      <c r="C603" s="17" t="s">
        <v>420</v>
      </c>
      <c r="D603" s="54" t="s">
        <v>1810</v>
      </c>
      <c r="E603" s="54" t="s">
        <v>1811</v>
      </c>
      <c r="F603" s="54"/>
      <c r="G603" s="55" t="s">
        <v>1812</v>
      </c>
      <c r="H603" s="56">
        <v>593845</v>
      </c>
      <c r="I603" s="56">
        <v>1764570</v>
      </c>
      <c r="J603" s="56">
        <v>0</v>
      </c>
      <c r="K603" s="56">
        <v>-1471345</v>
      </c>
      <c r="L603" s="56">
        <v>-362034</v>
      </c>
      <c r="M603" s="56">
        <v>4997</v>
      </c>
      <c r="N603" s="56">
        <v>1580</v>
      </c>
      <c r="O603" s="56">
        <f t="shared" si="37"/>
        <v>531613</v>
      </c>
      <c r="P603" s="56">
        <v>-32344</v>
      </c>
      <c r="Q603" s="56">
        <v>-30025</v>
      </c>
      <c r="R603" s="56">
        <v>305871</v>
      </c>
      <c r="S603" s="56">
        <f t="shared" si="38"/>
        <v>775115</v>
      </c>
      <c r="T603" s="56">
        <v>220599</v>
      </c>
      <c r="U603" s="56">
        <f t="shared" si="39"/>
        <v>995714</v>
      </c>
    </row>
    <row r="604" spans="2:21" s="17" customFormat="1" outlineLevel="2" x14ac:dyDescent="0.25">
      <c r="B604" s="9">
        <v>4</v>
      </c>
      <c r="C604" s="17" t="s">
        <v>420</v>
      </c>
      <c r="D604" s="54" t="s">
        <v>1813</v>
      </c>
      <c r="E604" s="54" t="s">
        <v>1814</v>
      </c>
      <c r="F604" s="54"/>
      <c r="G604" s="55" t="s">
        <v>1815</v>
      </c>
      <c r="H604" s="56">
        <v>74655</v>
      </c>
      <c r="I604" s="56">
        <v>221833</v>
      </c>
      <c r="J604" s="56">
        <v>0</v>
      </c>
      <c r="K604" s="56">
        <v>-184970</v>
      </c>
      <c r="L604" s="56">
        <v>-45513</v>
      </c>
      <c r="M604" s="56">
        <v>628</v>
      </c>
      <c r="N604" s="56">
        <v>199</v>
      </c>
      <c r="O604" s="56">
        <f t="shared" si="37"/>
        <v>66832</v>
      </c>
      <c r="P604" s="56">
        <v>-4066</v>
      </c>
      <c r="Q604" s="56">
        <v>-3775</v>
      </c>
      <c r="R604" s="56">
        <v>38453</v>
      </c>
      <c r="S604" s="56">
        <f t="shared" si="38"/>
        <v>97444</v>
      </c>
      <c r="T604" s="56">
        <v>21071</v>
      </c>
      <c r="U604" s="56">
        <f t="shared" si="39"/>
        <v>118515</v>
      </c>
    </row>
    <row r="605" spans="2:21" s="17" customFormat="1" outlineLevel="2" x14ac:dyDescent="0.25">
      <c r="B605" s="9">
        <v>4</v>
      </c>
      <c r="C605" s="17" t="s">
        <v>420</v>
      </c>
      <c r="D605" s="54" t="s">
        <v>1816</v>
      </c>
      <c r="E605" s="54" t="s">
        <v>1817</v>
      </c>
      <c r="F605" s="54"/>
      <c r="G605" s="55" t="s">
        <v>1818</v>
      </c>
      <c r="H605" s="56">
        <v>308817</v>
      </c>
      <c r="I605" s="56">
        <v>917629</v>
      </c>
      <c r="J605" s="56">
        <v>0</v>
      </c>
      <c r="K605" s="56">
        <v>-765144</v>
      </c>
      <c r="L605" s="56">
        <v>-188269</v>
      </c>
      <c r="M605" s="56">
        <v>2599</v>
      </c>
      <c r="N605" s="56">
        <v>823</v>
      </c>
      <c r="O605" s="56">
        <f t="shared" si="37"/>
        <v>276455</v>
      </c>
      <c r="P605" s="56">
        <v>-16820</v>
      </c>
      <c r="Q605" s="56">
        <v>-15614</v>
      </c>
      <c r="R605" s="56">
        <v>159062</v>
      </c>
      <c r="S605" s="56">
        <f t="shared" si="38"/>
        <v>403083</v>
      </c>
      <c r="T605" s="56">
        <v>96275</v>
      </c>
      <c r="U605" s="56">
        <f t="shared" si="39"/>
        <v>499358</v>
      </c>
    </row>
    <row r="606" spans="2:21" s="17" customFormat="1" outlineLevel="2" x14ac:dyDescent="0.25">
      <c r="B606" s="9">
        <v>4</v>
      </c>
      <c r="C606" s="17" t="s">
        <v>420</v>
      </c>
      <c r="D606" s="54" t="s">
        <v>1819</v>
      </c>
      <c r="E606" s="54" t="s">
        <v>1820</v>
      </c>
      <c r="F606" s="54"/>
      <c r="G606" s="55" t="s">
        <v>1821</v>
      </c>
      <c r="H606" s="56">
        <v>273234</v>
      </c>
      <c r="I606" s="56">
        <v>811898</v>
      </c>
      <c r="J606" s="56">
        <v>0</v>
      </c>
      <c r="K606" s="56">
        <v>-676982</v>
      </c>
      <c r="L606" s="56">
        <v>-166576</v>
      </c>
      <c r="M606" s="56">
        <v>2299</v>
      </c>
      <c r="N606" s="56">
        <v>729</v>
      </c>
      <c r="O606" s="56">
        <f t="shared" si="37"/>
        <v>244602</v>
      </c>
      <c r="P606" s="56">
        <v>-14882</v>
      </c>
      <c r="Q606" s="56">
        <v>-13815</v>
      </c>
      <c r="R606" s="56">
        <v>140735</v>
      </c>
      <c r="S606" s="56">
        <f t="shared" si="38"/>
        <v>356640</v>
      </c>
      <c r="T606" s="56">
        <v>93349</v>
      </c>
      <c r="U606" s="56">
        <f t="shared" si="39"/>
        <v>449989</v>
      </c>
    </row>
    <row r="607" spans="2:21" s="17" customFormat="1" outlineLevel="2" x14ac:dyDescent="0.25">
      <c r="B607" s="9">
        <v>4</v>
      </c>
      <c r="C607" s="17" t="s">
        <v>420</v>
      </c>
      <c r="D607" s="54" t="s">
        <v>1822</v>
      </c>
      <c r="E607" s="54" t="s">
        <v>1823</v>
      </c>
      <c r="F607" s="54"/>
      <c r="G607" s="55" t="s">
        <v>1824</v>
      </c>
      <c r="H607" s="56">
        <v>324333</v>
      </c>
      <c r="I607" s="56">
        <v>963734</v>
      </c>
      <c r="J607" s="56">
        <v>0</v>
      </c>
      <c r="K607" s="56">
        <v>-803587</v>
      </c>
      <c r="L607" s="56">
        <v>-197728</v>
      </c>
      <c r="M607" s="56">
        <v>2729</v>
      </c>
      <c r="N607" s="56">
        <v>864</v>
      </c>
      <c r="O607" s="56">
        <f t="shared" si="37"/>
        <v>290345</v>
      </c>
      <c r="P607" s="56">
        <v>-17665</v>
      </c>
      <c r="Q607" s="56">
        <v>-16398</v>
      </c>
      <c r="R607" s="56">
        <v>167054</v>
      </c>
      <c r="S607" s="56">
        <f t="shared" si="38"/>
        <v>423336</v>
      </c>
      <c r="T607" s="56">
        <v>127245</v>
      </c>
      <c r="U607" s="56">
        <f t="shared" si="39"/>
        <v>550581</v>
      </c>
    </row>
    <row r="608" spans="2:21" s="17" customFormat="1" outlineLevel="2" x14ac:dyDescent="0.25">
      <c r="B608" s="9">
        <v>4</v>
      </c>
      <c r="C608" s="17" t="s">
        <v>420</v>
      </c>
      <c r="D608" s="54" t="s">
        <v>1825</v>
      </c>
      <c r="E608" s="54" t="s">
        <v>1826</v>
      </c>
      <c r="F608" s="54"/>
      <c r="G608" s="55" t="s">
        <v>1827</v>
      </c>
      <c r="H608" s="56">
        <v>191633</v>
      </c>
      <c r="I608" s="56">
        <v>569424</v>
      </c>
      <c r="J608" s="56">
        <v>0</v>
      </c>
      <c r="K608" s="56">
        <v>-474800</v>
      </c>
      <c r="L608" s="56">
        <v>-116828</v>
      </c>
      <c r="M608" s="56">
        <v>1613</v>
      </c>
      <c r="N608" s="56">
        <v>509</v>
      </c>
      <c r="O608" s="56">
        <f t="shared" si="37"/>
        <v>171551</v>
      </c>
      <c r="P608" s="56">
        <v>-10437</v>
      </c>
      <c r="Q608" s="56">
        <v>-9689</v>
      </c>
      <c r="R608" s="56">
        <v>98704</v>
      </c>
      <c r="S608" s="56">
        <f t="shared" si="38"/>
        <v>250129</v>
      </c>
      <c r="T608" s="56">
        <v>59940</v>
      </c>
      <c r="U608" s="56">
        <f t="shared" si="39"/>
        <v>310069</v>
      </c>
    </row>
    <row r="609" spans="2:21" s="17" customFormat="1" outlineLevel="2" x14ac:dyDescent="0.25">
      <c r="B609" s="9">
        <v>4</v>
      </c>
      <c r="C609" s="17" t="s">
        <v>420</v>
      </c>
      <c r="D609" s="54" t="s">
        <v>1828</v>
      </c>
      <c r="E609" s="54" t="s">
        <v>1829</v>
      </c>
      <c r="F609" s="54"/>
      <c r="G609" s="55" t="s">
        <v>1830</v>
      </c>
      <c r="H609" s="56">
        <v>210305</v>
      </c>
      <c r="I609" s="56">
        <v>624907</v>
      </c>
      <c r="J609" s="56">
        <v>0</v>
      </c>
      <c r="K609" s="56">
        <v>-521064</v>
      </c>
      <c r="L609" s="56">
        <v>-128211</v>
      </c>
      <c r="M609" s="56">
        <v>1770</v>
      </c>
      <c r="N609" s="56">
        <v>560</v>
      </c>
      <c r="O609" s="56">
        <f t="shared" si="37"/>
        <v>188267</v>
      </c>
      <c r="P609" s="56">
        <v>-11454</v>
      </c>
      <c r="Q609" s="56">
        <v>-10633</v>
      </c>
      <c r="R609" s="56">
        <v>108321</v>
      </c>
      <c r="S609" s="56">
        <f t="shared" si="38"/>
        <v>274501</v>
      </c>
      <c r="T609" s="56">
        <v>69952</v>
      </c>
      <c r="U609" s="56">
        <f t="shared" si="39"/>
        <v>344453</v>
      </c>
    </row>
    <row r="610" spans="2:21" s="17" customFormat="1" outlineLevel="2" x14ac:dyDescent="0.25">
      <c r="B610" s="9">
        <v>4</v>
      </c>
      <c r="C610" s="17" t="s">
        <v>420</v>
      </c>
      <c r="D610" s="54" t="s">
        <v>1831</v>
      </c>
      <c r="E610" s="54" t="s">
        <v>1832</v>
      </c>
      <c r="F610" s="54"/>
      <c r="G610" s="55" t="s">
        <v>1833</v>
      </c>
      <c r="H610" s="56">
        <v>31556</v>
      </c>
      <c r="I610" s="56">
        <v>93766</v>
      </c>
      <c r="J610" s="56">
        <v>0</v>
      </c>
      <c r="K610" s="56">
        <v>-78184</v>
      </c>
      <c r="L610" s="56">
        <v>-19238</v>
      </c>
      <c r="M610" s="56">
        <v>266</v>
      </c>
      <c r="N610" s="56">
        <v>84</v>
      </c>
      <c r="O610" s="56">
        <f t="shared" si="37"/>
        <v>28250</v>
      </c>
      <c r="P610" s="56">
        <v>-1719</v>
      </c>
      <c r="Q610" s="56">
        <v>-1595</v>
      </c>
      <c r="R610" s="56">
        <v>16253</v>
      </c>
      <c r="S610" s="56">
        <f t="shared" si="38"/>
        <v>41189</v>
      </c>
      <c r="T610" s="56">
        <v>16768</v>
      </c>
      <c r="U610" s="56">
        <f t="shared" si="39"/>
        <v>57957</v>
      </c>
    </row>
    <row r="611" spans="2:21" s="17" customFormat="1" outlineLevel="2" x14ac:dyDescent="0.25">
      <c r="B611" s="9">
        <v>4</v>
      </c>
      <c r="C611" s="17" t="s">
        <v>420</v>
      </c>
      <c r="D611" s="54" t="s">
        <v>1834</v>
      </c>
      <c r="E611" s="54" t="s">
        <v>1835</v>
      </c>
      <c r="F611" s="54"/>
      <c r="G611" s="55" t="s">
        <v>1836</v>
      </c>
      <c r="H611" s="56">
        <v>1117213</v>
      </c>
      <c r="I611" s="56">
        <v>3319725</v>
      </c>
      <c r="J611" s="56">
        <v>0</v>
      </c>
      <c r="K611" s="56">
        <v>-2768074</v>
      </c>
      <c r="L611" s="56">
        <v>-681103</v>
      </c>
      <c r="M611" s="56">
        <v>9401</v>
      </c>
      <c r="N611" s="56">
        <v>2973</v>
      </c>
      <c r="O611" s="56">
        <f t="shared" si="37"/>
        <v>1000135</v>
      </c>
      <c r="P611" s="56">
        <v>-60849</v>
      </c>
      <c r="Q611" s="56">
        <v>-56486</v>
      </c>
      <c r="R611" s="56">
        <v>575442</v>
      </c>
      <c r="S611" s="56">
        <f t="shared" si="38"/>
        <v>1458242</v>
      </c>
      <c r="T611" s="56">
        <v>465816</v>
      </c>
      <c r="U611" s="56">
        <f t="shared" si="39"/>
        <v>1924058</v>
      </c>
    </row>
    <row r="612" spans="2:21" s="17" customFormat="1" outlineLevel="2" x14ac:dyDescent="0.25">
      <c r="B612" s="9">
        <v>4</v>
      </c>
      <c r="C612" s="17" t="s">
        <v>420</v>
      </c>
      <c r="D612" s="54" t="s">
        <v>1837</v>
      </c>
      <c r="E612" s="54" t="s">
        <v>1838</v>
      </c>
      <c r="F612" s="54"/>
      <c r="G612" s="55" t="s">
        <v>1839</v>
      </c>
      <c r="H612" s="56">
        <v>400687</v>
      </c>
      <c r="I612" s="56">
        <v>1190614</v>
      </c>
      <c r="J612" s="56">
        <v>0</v>
      </c>
      <c r="K612" s="56">
        <v>-992766</v>
      </c>
      <c r="L612" s="56">
        <v>-244277</v>
      </c>
      <c r="M612" s="56">
        <v>3372</v>
      </c>
      <c r="N612" s="56">
        <v>1068</v>
      </c>
      <c r="O612" s="56">
        <f t="shared" si="37"/>
        <v>358698</v>
      </c>
      <c r="P612" s="56">
        <v>-21823</v>
      </c>
      <c r="Q612" s="56">
        <v>-20259</v>
      </c>
      <c r="R612" s="56">
        <v>206381</v>
      </c>
      <c r="S612" s="56">
        <f t="shared" si="38"/>
        <v>522997</v>
      </c>
      <c r="T612" s="56">
        <v>132651</v>
      </c>
      <c r="U612" s="56">
        <f t="shared" si="39"/>
        <v>655648</v>
      </c>
    </row>
    <row r="613" spans="2:21" s="17" customFormat="1" outlineLevel="2" x14ac:dyDescent="0.25">
      <c r="B613" s="9">
        <v>4</v>
      </c>
      <c r="C613" s="17" t="s">
        <v>420</v>
      </c>
      <c r="D613" s="54" t="s">
        <v>1840</v>
      </c>
      <c r="E613" s="54" t="s">
        <v>1841</v>
      </c>
      <c r="F613" s="54"/>
      <c r="G613" s="55" t="s">
        <v>1842</v>
      </c>
      <c r="H613" s="56">
        <v>5915265</v>
      </c>
      <c r="I613" s="56">
        <v>17576825</v>
      </c>
      <c r="J613" s="56">
        <v>0</v>
      </c>
      <c r="K613" s="56">
        <v>-14656019</v>
      </c>
      <c r="L613" s="56">
        <v>-3606212</v>
      </c>
      <c r="M613" s="56">
        <v>49777</v>
      </c>
      <c r="N613" s="56">
        <v>15745</v>
      </c>
      <c r="O613" s="56">
        <f t="shared" si="37"/>
        <v>5295381</v>
      </c>
      <c r="P613" s="56">
        <v>-322173</v>
      </c>
      <c r="Q613" s="56">
        <v>-299075</v>
      </c>
      <c r="R613" s="56">
        <v>3046769</v>
      </c>
      <c r="S613" s="56">
        <f t="shared" si="38"/>
        <v>7720902</v>
      </c>
      <c r="T613" s="56">
        <v>1731029</v>
      </c>
      <c r="U613" s="56">
        <f t="shared" si="39"/>
        <v>9451931</v>
      </c>
    </row>
    <row r="614" spans="2:21" s="17" customFormat="1" outlineLevel="2" x14ac:dyDescent="0.25">
      <c r="B614" s="9">
        <v>4</v>
      </c>
      <c r="C614" s="17" t="s">
        <v>420</v>
      </c>
      <c r="D614" s="54" t="s">
        <v>1843</v>
      </c>
      <c r="E614" s="54" t="s">
        <v>1844</v>
      </c>
      <c r="F614" s="54"/>
      <c r="G614" s="55" t="s">
        <v>1845</v>
      </c>
      <c r="H614" s="56">
        <v>130583</v>
      </c>
      <c r="I614" s="56">
        <v>388020</v>
      </c>
      <c r="J614" s="56">
        <v>0</v>
      </c>
      <c r="K614" s="56">
        <v>-323541</v>
      </c>
      <c r="L614" s="56">
        <v>-79609</v>
      </c>
      <c r="M614" s="56">
        <v>1099</v>
      </c>
      <c r="N614" s="56">
        <v>346</v>
      </c>
      <c r="O614" s="56">
        <f t="shared" si="37"/>
        <v>116898</v>
      </c>
      <c r="P614" s="56">
        <v>-7112</v>
      </c>
      <c r="Q614" s="56">
        <v>-6602</v>
      </c>
      <c r="R614" s="56">
        <v>67259</v>
      </c>
      <c r="S614" s="56">
        <f t="shared" si="38"/>
        <v>170443</v>
      </c>
      <c r="T614" s="56">
        <v>54072</v>
      </c>
      <c r="U614" s="56">
        <f t="shared" si="39"/>
        <v>224515</v>
      </c>
    </row>
    <row r="615" spans="2:21" s="17" customFormat="1" outlineLevel="2" x14ac:dyDescent="0.25">
      <c r="B615" s="9">
        <v>4</v>
      </c>
      <c r="C615" s="17" t="s">
        <v>420</v>
      </c>
      <c r="D615" s="54" t="s">
        <v>1846</v>
      </c>
      <c r="E615" s="54" t="s">
        <v>1847</v>
      </c>
      <c r="F615" s="54"/>
      <c r="G615" s="55" t="s">
        <v>1848</v>
      </c>
      <c r="H615" s="56">
        <v>83643</v>
      </c>
      <c r="I615" s="56">
        <v>248539</v>
      </c>
      <c r="J615" s="56">
        <v>0</v>
      </c>
      <c r="K615" s="56">
        <v>-207238</v>
      </c>
      <c r="L615" s="56">
        <v>-50992</v>
      </c>
      <c r="M615" s="56">
        <v>704</v>
      </c>
      <c r="N615" s="56">
        <v>221</v>
      </c>
      <c r="O615" s="56">
        <f t="shared" si="37"/>
        <v>74877</v>
      </c>
      <c r="P615" s="56">
        <v>-4556</v>
      </c>
      <c r="Q615" s="56">
        <v>-4229</v>
      </c>
      <c r="R615" s="56">
        <v>43082</v>
      </c>
      <c r="S615" s="56">
        <f t="shared" si="38"/>
        <v>109174</v>
      </c>
      <c r="T615" s="56">
        <v>35812</v>
      </c>
      <c r="U615" s="56">
        <f t="shared" si="39"/>
        <v>144986</v>
      </c>
    </row>
    <row r="616" spans="2:21" s="17" customFormat="1" outlineLevel="2" x14ac:dyDescent="0.25">
      <c r="B616" s="9">
        <v>4</v>
      </c>
      <c r="C616" s="17" t="s">
        <v>420</v>
      </c>
      <c r="D616" s="54" t="s">
        <v>1849</v>
      </c>
      <c r="E616" s="54" t="s">
        <v>1850</v>
      </c>
      <c r="F616" s="54"/>
      <c r="G616" s="55" t="s">
        <v>1851</v>
      </c>
      <c r="H616" s="56">
        <v>420584</v>
      </c>
      <c r="I616" s="56">
        <v>1249739</v>
      </c>
      <c r="J616" s="56">
        <v>0</v>
      </c>
      <c r="K616" s="56">
        <v>-1042065</v>
      </c>
      <c r="L616" s="56">
        <v>-256407</v>
      </c>
      <c r="M616" s="56">
        <v>3539</v>
      </c>
      <c r="N616" s="56">
        <v>1119</v>
      </c>
      <c r="O616" s="56">
        <f t="shared" si="37"/>
        <v>376509</v>
      </c>
      <c r="P616" s="56">
        <v>-22907</v>
      </c>
      <c r="Q616" s="56">
        <v>-21265</v>
      </c>
      <c r="R616" s="56">
        <v>216630</v>
      </c>
      <c r="S616" s="56">
        <f t="shared" si="38"/>
        <v>548967</v>
      </c>
      <c r="T616" s="56">
        <v>125359</v>
      </c>
      <c r="U616" s="56">
        <f t="shared" si="39"/>
        <v>674326</v>
      </c>
    </row>
    <row r="617" spans="2:21" s="17" customFormat="1" outlineLevel="2" x14ac:dyDescent="0.25">
      <c r="B617" s="9">
        <v>4</v>
      </c>
      <c r="C617" s="17" t="s">
        <v>420</v>
      </c>
      <c r="D617" s="54" t="s">
        <v>1852</v>
      </c>
      <c r="E617" s="54" t="s">
        <v>1853</v>
      </c>
      <c r="F617" s="54"/>
      <c r="G617" s="55" t="s">
        <v>1854</v>
      </c>
      <c r="H617" s="56">
        <v>16887103</v>
      </c>
      <c r="I617" s="56">
        <v>50178928</v>
      </c>
      <c r="J617" s="56">
        <v>0</v>
      </c>
      <c r="K617" s="56">
        <v>-41840512</v>
      </c>
      <c r="L617" s="56">
        <v>-10295140</v>
      </c>
      <c r="M617" s="56">
        <v>142104</v>
      </c>
      <c r="N617" s="56">
        <v>44953</v>
      </c>
      <c r="O617" s="56">
        <f t="shared" si="37"/>
        <v>15117436</v>
      </c>
      <c r="P617" s="56">
        <v>-919751</v>
      </c>
      <c r="Q617" s="56">
        <v>-853810</v>
      </c>
      <c r="R617" s="56">
        <v>8698023</v>
      </c>
      <c r="S617" s="56">
        <f t="shared" si="38"/>
        <v>22041898</v>
      </c>
      <c r="T617" s="56">
        <v>6562205</v>
      </c>
      <c r="U617" s="56">
        <f t="shared" si="39"/>
        <v>28604103</v>
      </c>
    </row>
    <row r="618" spans="2:21" s="17" customFormat="1" outlineLevel="2" x14ac:dyDescent="0.25">
      <c r="B618" s="9">
        <v>4</v>
      </c>
      <c r="C618" s="17" t="s">
        <v>420</v>
      </c>
      <c r="D618" s="54" t="s">
        <v>1855</v>
      </c>
      <c r="E618" s="54" t="s">
        <v>1856</v>
      </c>
      <c r="F618" s="54"/>
      <c r="G618" s="55" t="s">
        <v>1857</v>
      </c>
      <c r="H618" s="56">
        <v>806342</v>
      </c>
      <c r="I618" s="56">
        <v>2395994</v>
      </c>
      <c r="J618" s="56">
        <v>0</v>
      </c>
      <c r="K618" s="56">
        <v>-1997843</v>
      </c>
      <c r="L618" s="56">
        <v>-491583</v>
      </c>
      <c r="M618" s="56">
        <v>6785</v>
      </c>
      <c r="N618" s="56">
        <v>2147</v>
      </c>
      <c r="O618" s="56">
        <f t="shared" si="37"/>
        <v>721842</v>
      </c>
      <c r="P618" s="56">
        <v>-43917</v>
      </c>
      <c r="Q618" s="56">
        <v>-40769</v>
      </c>
      <c r="R618" s="56">
        <v>415322</v>
      </c>
      <c r="S618" s="56">
        <f t="shared" si="38"/>
        <v>1052478</v>
      </c>
      <c r="T618" s="56">
        <v>270326</v>
      </c>
      <c r="U618" s="56">
        <f t="shared" si="39"/>
        <v>1322804</v>
      </c>
    </row>
    <row r="619" spans="2:21" s="17" customFormat="1" outlineLevel="2" x14ac:dyDescent="0.25">
      <c r="B619" s="9">
        <v>4</v>
      </c>
      <c r="C619" s="17" t="s">
        <v>420</v>
      </c>
      <c r="D619" s="54" t="s">
        <v>1858</v>
      </c>
      <c r="E619" s="54" t="s">
        <v>1859</v>
      </c>
      <c r="F619" s="54"/>
      <c r="G619" s="55" t="s">
        <v>1860</v>
      </c>
      <c r="H619" s="56">
        <v>252678</v>
      </c>
      <c r="I619" s="56">
        <v>750815</v>
      </c>
      <c r="J619" s="56">
        <v>0</v>
      </c>
      <c r="K619" s="56">
        <v>-626049</v>
      </c>
      <c r="L619" s="56">
        <v>-154044</v>
      </c>
      <c r="M619" s="56">
        <v>2126</v>
      </c>
      <c r="N619" s="56">
        <v>672</v>
      </c>
      <c r="O619" s="56">
        <f t="shared" si="37"/>
        <v>226198</v>
      </c>
      <c r="P619" s="56">
        <v>-13762</v>
      </c>
      <c r="Q619" s="56">
        <v>-12775</v>
      </c>
      <c r="R619" s="56">
        <v>130146</v>
      </c>
      <c r="S619" s="56">
        <f t="shared" si="38"/>
        <v>329807</v>
      </c>
      <c r="T619" s="56">
        <v>122683</v>
      </c>
      <c r="U619" s="56">
        <f t="shared" si="39"/>
        <v>452490</v>
      </c>
    </row>
    <row r="620" spans="2:21" s="17" customFormat="1" outlineLevel="2" x14ac:dyDescent="0.25">
      <c r="B620" s="9">
        <v>4</v>
      </c>
      <c r="C620" s="17" t="s">
        <v>420</v>
      </c>
      <c r="D620" s="54" t="s">
        <v>1861</v>
      </c>
      <c r="E620" s="54" t="s">
        <v>1862</v>
      </c>
      <c r="F620" s="54"/>
      <c r="G620" s="55" t="s">
        <v>1863</v>
      </c>
      <c r="H620" s="56">
        <v>8078192</v>
      </c>
      <c r="I620" s="56">
        <v>24003821</v>
      </c>
      <c r="J620" s="56">
        <v>0</v>
      </c>
      <c r="K620" s="56">
        <v>-20015018</v>
      </c>
      <c r="L620" s="56">
        <v>-4924830</v>
      </c>
      <c r="M620" s="56">
        <v>67978</v>
      </c>
      <c r="N620" s="56">
        <v>21503</v>
      </c>
      <c r="O620" s="56">
        <f t="shared" si="37"/>
        <v>7231646</v>
      </c>
      <c r="P620" s="56">
        <v>-439976</v>
      </c>
      <c r="Q620" s="56">
        <v>-408433</v>
      </c>
      <c r="R620" s="56">
        <v>4160826</v>
      </c>
      <c r="S620" s="56">
        <f t="shared" si="38"/>
        <v>10544063</v>
      </c>
      <c r="T620" s="56">
        <v>2498357</v>
      </c>
      <c r="U620" s="56">
        <f t="shared" si="39"/>
        <v>13042420</v>
      </c>
    </row>
    <row r="621" spans="2:21" s="17" customFormat="1" outlineLevel="2" x14ac:dyDescent="0.25">
      <c r="B621" s="9">
        <v>4</v>
      </c>
      <c r="C621" s="17" t="s">
        <v>420</v>
      </c>
      <c r="D621" s="54" t="s">
        <v>1864</v>
      </c>
      <c r="E621" s="54" t="s">
        <v>1865</v>
      </c>
      <c r="F621" s="54"/>
      <c r="G621" s="55" t="s">
        <v>1866</v>
      </c>
      <c r="H621" s="56">
        <v>41874</v>
      </c>
      <c r="I621" s="56">
        <v>124426</v>
      </c>
      <c r="J621" s="56">
        <v>0</v>
      </c>
      <c r="K621" s="56">
        <v>-103750</v>
      </c>
      <c r="L621" s="56">
        <v>-25528</v>
      </c>
      <c r="M621" s="56">
        <v>352</v>
      </c>
      <c r="N621" s="56">
        <v>112</v>
      </c>
      <c r="O621" s="56">
        <f t="shared" si="37"/>
        <v>37486</v>
      </c>
      <c r="P621" s="56">
        <v>-2281</v>
      </c>
      <c r="Q621" s="56">
        <v>-2117</v>
      </c>
      <c r="R621" s="56">
        <v>21568</v>
      </c>
      <c r="S621" s="56">
        <f t="shared" si="38"/>
        <v>54656</v>
      </c>
      <c r="T621" s="56">
        <v>15695</v>
      </c>
      <c r="U621" s="56">
        <f t="shared" si="39"/>
        <v>70351</v>
      </c>
    </row>
    <row r="622" spans="2:21" s="17" customFormat="1" outlineLevel="2" x14ac:dyDescent="0.25">
      <c r="B622" s="9">
        <v>4</v>
      </c>
      <c r="C622" s="17" t="s">
        <v>420</v>
      </c>
      <c r="D622" s="54" t="s">
        <v>1867</v>
      </c>
      <c r="E622" s="54" t="s">
        <v>1868</v>
      </c>
      <c r="F622" s="54"/>
      <c r="G622" s="55" t="s">
        <v>1869</v>
      </c>
      <c r="H622" s="56">
        <v>315062</v>
      </c>
      <c r="I622" s="56">
        <v>936187</v>
      </c>
      <c r="J622" s="56">
        <v>0</v>
      </c>
      <c r="K622" s="56">
        <v>-780617</v>
      </c>
      <c r="L622" s="56">
        <v>-192076</v>
      </c>
      <c r="M622" s="56">
        <v>2651</v>
      </c>
      <c r="N622" s="56">
        <v>839</v>
      </c>
      <c r="O622" s="56">
        <f t="shared" si="37"/>
        <v>282046</v>
      </c>
      <c r="P622" s="56">
        <v>-17160</v>
      </c>
      <c r="Q622" s="56">
        <v>-15930</v>
      </c>
      <c r="R622" s="56">
        <v>162279</v>
      </c>
      <c r="S622" s="56">
        <f t="shared" si="38"/>
        <v>411235</v>
      </c>
      <c r="T622" s="56">
        <v>124116</v>
      </c>
      <c r="U622" s="56">
        <f t="shared" si="39"/>
        <v>535351</v>
      </c>
    </row>
    <row r="623" spans="2:21" s="17" customFormat="1" outlineLevel="2" x14ac:dyDescent="0.25">
      <c r="B623" s="9">
        <v>4</v>
      </c>
      <c r="C623" s="17" t="s">
        <v>420</v>
      </c>
      <c r="D623" s="54" t="s">
        <v>1870</v>
      </c>
      <c r="E623" s="54" t="s">
        <v>1871</v>
      </c>
      <c r="F623" s="54"/>
      <c r="G623" s="55" t="s">
        <v>1872</v>
      </c>
      <c r="H623" s="56">
        <v>40585</v>
      </c>
      <c r="I623" s="56">
        <v>120597</v>
      </c>
      <c r="J623" s="56">
        <v>0</v>
      </c>
      <c r="K623" s="56">
        <v>-100557</v>
      </c>
      <c r="L623" s="56">
        <v>-24743</v>
      </c>
      <c r="M623" s="56">
        <v>342</v>
      </c>
      <c r="N623" s="56">
        <v>109</v>
      </c>
      <c r="O623" s="56">
        <f t="shared" si="37"/>
        <v>36333</v>
      </c>
      <c r="P623" s="56">
        <v>-2210</v>
      </c>
      <c r="Q623" s="56">
        <v>-2052</v>
      </c>
      <c r="R623" s="56">
        <v>20904</v>
      </c>
      <c r="S623" s="56">
        <f t="shared" si="38"/>
        <v>52975</v>
      </c>
      <c r="T623" s="56">
        <v>12344</v>
      </c>
      <c r="U623" s="56">
        <f t="shared" si="39"/>
        <v>65319</v>
      </c>
    </row>
    <row r="624" spans="2:21" s="17" customFormat="1" outlineLevel="2" x14ac:dyDescent="0.25">
      <c r="B624" s="9">
        <v>4</v>
      </c>
      <c r="C624" s="17" t="s">
        <v>420</v>
      </c>
      <c r="D624" s="54" t="s">
        <v>1873</v>
      </c>
      <c r="E624" s="54" t="s">
        <v>1874</v>
      </c>
      <c r="F624" s="54"/>
      <c r="G624" s="55" t="s">
        <v>1875</v>
      </c>
      <c r="H624" s="56">
        <v>213664</v>
      </c>
      <c r="I624" s="56">
        <v>634889</v>
      </c>
      <c r="J624" s="56">
        <v>0</v>
      </c>
      <c r="K624" s="56">
        <v>-529387</v>
      </c>
      <c r="L624" s="56">
        <v>-130259</v>
      </c>
      <c r="M624" s="56">
        <v>1798</v>
      </c>
      <c r="N624" s="56">
        <v>568</v>
      </c>
      <c r="O624" s="56">
        <f t="shared" si="37"/>
        <v>191273</v>
      </c>
      <c r="P624" s="56">
        <v>-11637</v>
      </c>
      <c r="Q624" s="56">
        <v>-10803</v>
      </c>
      <c r="R624" s="56">
        <v>110052</v>
      </c>
      <c r="S624" s="56">
        <f t="shared" si="38"/>
        <v>278885</v>
      </c>
      <c r="T624" s="56">
        <v>75578</v>
      </c>
      <c r="U624" s="56">
        <f t="shared" si="39"/>
        <v>354463</v>
      </c>
    </row>
    <row r="625" spans="2:21" s="17" customFormat="1" outlineLevel="2" x14ac:dyDescent="0.25">
      <c r="B625" s="9">
        <v>4</v>
      </c>
      <c r="C625" s="17" t="s">
        <v>420</v>
      </c>
      <c r="D625" s="54" t="s">
        <v>1876</v>
      </c>
      <c r="E625" s="54" t="s">
        <v>1877</v>
      </c>
      <c r="F625" s="54"/>
      <c r="G625" s="55" t="s">
        <v>1878</v>
      </c>
      <c r="H625" s="56">
        <v>70147</v>
      </c>
      <c r="I625" s="56">
        <v>208436</v>
      </c>
      <c r="J625" s="56">
        <v>0</v>
      </c>
      <c r="K625" s="56">
        <v>-173800</v>
      </c>
      <c r="L625" s="56">
        <v>-42765</v>
      </c>
      <c r="M625" s="56">
        <v>590</v>
      </c>
      <c r="N625" s="56">
        <v>189</v>
      </c>
      <c r="O625" s="56">
        <f t="shared" si="37"/>
        <v>62797</v>
      </c>
      <c r="P625" s="56">
        <v>-3821</v>
      </c>
      <c r="Q625" s="56">
        <v>-3547</v>
      </c>
      <c r="R625" s="56">
        <v>36130</v>
      </c>
      <c r="S625" s="56">
        <f t="shared" si="38"/>
        <v>91559</v>
      </c>
      <c r="T625" s="56">
        <v>38112</v>
      </c>
      <c r="U625" s="56">
        <f t="shared" si="39"/>
        <v>129671</v>
      </c>
    </row>
    <row r="626" spans="2:21" s="17" customFormat="1" outlineLevel="2" x14ac:dyDescent="0.25">
      <c r="B626" s="9">
        <v>4</v>
      </c>
      <c r="C626" s="17" t="s">
        <v>420</v>
      </c>
      <c r="D626" s="54" t="s">
        <v>1879</v>
      </c>
      <c r="E626" s="54" t="s">
        <v>1880</v>
      </c>
      <c r="F626" s="54"/>
      <c r="G626" s="55" t="s">
        <v>1881</v>
      </c>
      <c r="H626" s="56">
        <v>875259</v>
      </c>
      <c r="I626" s="56">
        <v>2600776</v>
      </c>
      <c r="J626" s="56">
        <v>0</v>
      </c>
      <c r="K626" s="56">
        <v>-2168596</v>
      </c>
      <c r="L626" s="56">
        <v>-533598</v>
      </c>
      <c r="M626" s="56">
        <v>7365</v>
      </c>
      <c r="N626" s="56">
        <v>2331</v>
      </c>
      <c r="O626" s="56">
        <f t="shared" si="37"/>
        <v>783537</v>
      </c>
      <c r="P626" s="56">
        <v>-47671</v>
      </c>
      <c r="Q626" s="56">
        <v>-44253</v>
      </c>
      <c r="R626" s="56">
        <v>450819</v>
      </c>
      <c r="S626" s="56">
        <f t="shared" si="38"/>
        <v>1142432</v>
      </c>
      <c r="T626" s="56">
        <v>249221</v>
      </c>
      <c r="U626" s="56">
        <f t="shared" si="39"/>
        <v>1391653</v>
      </c>
    </row>
    <row r="627" spans="2:21" s="17" customFormat="1" outlineLevel="2" x14ac:dyDescent="0.25">
      <c r="B627" s="9">
        <v>4</v>
      </c>
      <c r="C627" s="17" t="s">
        <v>420</v>
      </c>
      <c r="D627" s="54" t="s">
        <v>1882</v>
      </c>
      <c r="E627" s="54" t="s">
        <v>1883</v>
      </c>
      <c r="F627" s="54"/>
      <c r="G627" s="55" t="s">
        <v>1884</v>
      </c>
      <c r="H627" s="56">
        <v>138248</v>
      </c>
      <c r="I627" s="56">
        <v>410796</v>
      </c>
      <c r="J627" s="56">
        <v>0</v>
      </c>
      <c r="K627" s="56">
        <v>-342532</v>
      </c>
      <c r="L627" s="56">
        <v>-84282</v>
      </c>
      <c r="M627" s="56">
        <v>1163</v>
      </c>
      <c r="N627" s="56">
        <v>370</v>
      </c>
      <c r="O627" s="56">
        <f t="shared" si="37"/>
        <v>123763</v>
      </c>
      <c r="P627" s="56">
        <v>-7530</v>
      </c>
      <c r="Q627" s="56">
        <v>-6990</v>
      </c>
      <c r="R627" s="56">
        <v>71207</v>
      </c>
      <c r="S627" s="56">
        <f t="shared" si="38"/>
        <v>180450</v>
      </c>
      <c r="T627" s="56">
        <v>71523</v>
      </c>
      <c r="U627" s="56">
        <f t="shared" si="39"/>
        <v>251973</v>
      </c>
    </row>
    <row r="628" spans="2:21" s="17" customFormat="1" outlineLevel="2" x14ac:dyDescent="0.25">
      <c r="B628" s="9">
        <v>4</v>
      </c>
      <c r="C628" s="17" t="s">
        <v>420</v>
      </c>
      <c r="D628" s="54" t="s">
        <v>1885</v>
      </c>
      <c r="E628" s="54" t="s">
        <v>1886</v>
      </c>
      <c r="F628" s="54"/>
      <c r="G628" s="55" t="s">
        <v>1887</v>
      </c>
      <c r="H628" s="56">
        <v>432897</v>
      </c>
      <c r="I628" s="56">
        <v>1286326</v>
      </c>
      <c r="J628" s="56">
        <v>0</v>
      </c>
      <c r="K628" s="56">
        <v>-1072572</v>
      </c>
      <c r="L628" s="56">
        <v>-263914</v>
      </c>
      <c r="M628" s="56">
        <v>3643</v>
      </c>
      <c r="N628" s="56">
        <v>1151</v>
      </c>
      <c r="O628" s="56">
        <f t="shared" si="37"/>
        <v>387531</v>
      </c>
      <c r="P628" s="56">
        <v>-23578</v>
      </c>
      <c r="Q628" s="56">
        <v>-21887</v>
      </c>
      <c r="R628" s="56">
        <v>222972</v>
      </c>
      <c r="S628" s="56">
        <f t="shared" si="38"/>
        <v>565038</v>
      </c>
      <c r="T628" s="56">
        <v>151021</v>
      </c>
      <c r="U628" s="56">
        <f t="shared" si="39"/>
        <v>716059</v>
      </c>
    </row>
    <row r="629" spans="2:21" s="17" customFormat="1" outlineLevel="2" x14ac:dyDescent="0.25">
      <c r="B629" s="9">
        <v>4</v>
      </c>
      <c r="C629" s="17" t="s">
        <v>420</v>
      </c>
      <c r="D629" s="54" t="s">
        <v>1888</v>
      </c>
      <c r="E629" s="54" t="s">
        <v>1889</v>
      </c>
      <c r="F629" s="54"/>
      <c r="G629" s="55" t="s">
        <v>1890</v>
      </c>
      <c r="H629" s="56">
        <v>1100480</v>
      </c>
      <c r="I629" s="56">
        <v>3270005</v>
      </c>
      <c r="J629" s="56">
        <v>0</v>
      </c>
      <c r="K629" s="56">
        <v>-2726616</v>
      </c>
      <c r="L629" s="56">
        <v>-670902</v>
      </c>
      <c r="M629" s="56">
        <v>9260</v>
      </c>
      <c r="N629" s="56">
        <v>2928</v>
      </c>
      <c r="O629" s="56">
        <f t="shared" si="37"/>
        <v>985155</v>
      </c>
      <c r="P629" s="56">
        <v>-59937</v>
      </c>
      <c r="Q629" s="56">
        <v>-55640</v>
      </c>
      <c r="R629" s="56">
        <v>566823</v>
      </c>
      <c r="S629" s="56">
        <f t="shared" si="38"/>
        <v>1436401</v>
      </c>
      <c r="T629" s="56">
        <v>397013</v>
      </c>
      <c r="U629" s="56">
        <f t="shared" si="39"/>
        <v>1833414</v>
      </c>
    </row>
    <row r="630" spans="2:21" s="17" customFormat="1" outlineLevel="2" x14ac:dyDescent="0.25">
      <c r="B630" s="9">
        <v>4</v>
      </c>
      <c r="C630" s="17" t="s">
        <v>420</v>
      </c>
      <c r="D630" s="54" t="s">
        <v>1891</v>
      </c>
      <c r="E630" s="54" t="s">
        <v>1892</v>
      </c>
      <c r="F630" s="54"/>
      <c r="G630" s="55" t="s">
        <v>1893</v>
      </c>
      <c r="H630" s="56">
        <v>666839</v>
      </c>
      <c r="I630" s="56">
        <v>1981469</v>
      </c>
      <c r="J630" s="56">
        <v>0</v>
      </c>
      <c r="K630" s="56">
        <v>-1652201</v>
      </c>
      <c r="L630" s="56">
        <v>-406535</v>
      </c>
      <c r="M630" s="56">
        <v>5611</v>
      </c>
      <c r="N630" s="56">
        <v>1775</v>
      </c>
      <c r="O630" s="56">
        <f t="shared" si="37"/>
        <v>596958</v>
      </c>
      <c r="P630" s="56">
        <v>-36319</v>
      </c>
      <c r="Q630" s="56">
        <v>-33715</v>
      </c>
      <c r="R630" s="56">
        <v>343468</v>
      </c>
      <c r="S630" s="56">
        <f t="shared" si="38"/>
        <v>870392</v>
      </c>
      <c r="T630" s="56">
        <v>239003</v>
      </c>
      <c r="U630" s="56">
        <f t="shared" si="39"/>
        <v>1109395</v>
      </c>
    </row>
    <row r="631" spans="2:21" s="17" customFormat="1" outlineLevel="2" x14ac:dyDescent="0.25">
      <c r="B631" s="9">
        <v>4</v>
      </c>
      <c r="C631" s="17" t="s">
        <v>420</v>
      </c>
      <c r="D631" s="54" t="s">
        <v>1894</v>
      </c>
      <c r="E631" s="54" t="s">
        <v>1895</v>
      </c>
      <c r="F631" s="54"/>
      <c r="G631" s="55" t="s">
        <v>1896</v>
      </c>
      <c r="H631" s="56">
        <v>10052765</v>
      </c>
      <c r="I631" s="56">
        <v>29871137</v>
      </c>
      <c r="J631" s="56">
        <v>0</v>
      </c>
      <c r="K631" s="56">
        <v>-24907341</v>
      </c>
      <c r="L631" s="56">
        <v>-6128619</v>
      </c>
      <c r="M631" s="56">
        <v>84594</v>
      </c>
      <c r="N631" s="56">
        <v>26760</v>
      </c>
      <c r="O631" s="56">
        <f t="shared" si="37"/>
        <v>8999296</v>
      </c>
      <c r="P631" s="56">
        <v>-547521</v>
      </c>
      <c r="Q631" s="56">
        <v>-508267</v>
      </c>
      <c r="R631" s="56">
        <v>5177867</v>
      </c>
      <c r="S631" s="56">
        <f t="shared" si="38"/>
        <v>13121375</v>
      </c>
      <c r="T631" s="56">
        <v>2792099</v>
      </c>
      <c r="U631" s="56">
        <f t="shared" si="39"/>
        <v>15913474</v>
      </c>
    </row>
    <row r="632" spans="2:21" s="17" customFormat="1" outlineLevel="2" x14ac:dyDescent="0.25">
      <c r="B632" s="9">
        <v>4</v>
      </c>
      <c r="C632" s="17" t="s">
        <v>420</v>
      </c>
      <c r="D632" s="54" t="s">
        <v>1897</v>
      </c>
      <c r="E632" s="54" t="s">
        <v>1898</v>
      </c>
      <c r="F632" s="54"/>
      <c r="G632" s="55" t="s">
        <v>1899</v>
      </c>
      <c r="H632" s="56">
        <v>708506</v>
      </c>
      <c r="I632" s="56">
        <v>2105280</v>
      </c>
      <c r="J632" s="56">
        <v>0</v>
      </c>
      <c r="K632" s="56">
        <v>-1755438</v>
      </c>
      <c r="L632" s="56">
        <v>-431937</v>
      </c>
      <c r="M632" s="56">
        <v>5962</v>
      </c>
      <c r="N632" s="56">
        <v>1885</v>
      </c>
      <c r="O632" s="56">
        <f t="shared" si="37"/>
        <v>634258</v>
      </c>
      <c r="P632" s="56">
        <v>-38589</v>
      </c>
      <c r="Q632" s="56">
        <v>-35822</v>
      </c>
      <c r="R632" s="56">
        <v>364930</v>
      </c>
      <c r="S632" s="56">
        <f t="shared" si="38"/>
        <v>924777</v>
      </c>
      <c r="T632" s="56">
        <v>227193</v>
      </c>
      <c r="U632" s="56">
        <f t="shared" si="39"/>
        <v>1151970</v>
      </c>
    </row>
    <row r="633" spans="2:21" s="17" customFormat="1" outlineLevel="2" x14ac:dyDescent="0.25">
      <c r="B633" s="9">
        <v>4</v>
      </c>
      <c r="C633" s="17" t="s">
        <v>420</v>
      </c>
      <c r="D633" s="54" t="s">
        <v>1900</v>
      </c>
      <c r="E633" s="54" t="s">
        <v>1901</v>
      </c>
      <c r="F633" s="54"/>
      <c r="G633" s="55" t="s">
        <v>1902</v>
      </c>
      <c r="H633" s="56">
        <v>248211</v>
      </c>
      <c r="I633" s="56">
        <v>737544</v>
      </c>
      <c r="J633" s="56">
        <v>0</v>
      </c>
      <c r="K633" s="56">
        <v>-614983</v>
      </c>
      <c r="L633" s="56">
        <v>-151321</v>
      </c>
      <c r="M633" s="56">
        <v>2089</v>
      </c>
      <c r="N633" s="56">
        <v>662</v>
      </c>
      <c r="O633" s="56">
        <f t="shared" si="37"/>
        <v>222202</v>
      </c>
      <c r="P633" s="56">
        <v>-13519</v>
      </c>
      <c r="Q633" s="56">
        <v>-12550</v>
      </c>
      <c r="R633" s="56">
        <v>127846</v>
      </c>
      <c r="S633" s="56">
        <f t="shared" si="38"/>
        <v>323979</v>
      </c>
      <c r="T633" s="56">
        <v>119312</v>
      </c>
      <c r="U633" s="56">
        <f t="shared" si="39"/>
        <v>443291</v>
      </c>
    </row>
    <row r="634" spans="2:21" s="17" customFormat="1" outlineLevel="2" x14ac:dyDescent="0.25">
      <c r="B634" s="9">
        <v>4</v>
      </c>
      <c r="C634" s="17" t="s">
        <v>420</v>
      </c>
      <c r="D634" s="54" t="s">
        <v>1903</v>
      </c>
      <c r="E634" s="54" t="s">
        <v>1904</v>
      </c>
      <c r="F634" s="54"/>
      <c r="G634" s="55" t="s">
        <v>1905</v>
      </c>
      <c r="H634" s="56">
        <v>12921152</v>
      </c>
      <c r="I634" s="56">
        <v>38394362</v>
      </c>
      <c r="J634" s="56">
        <v>0</v>
      </c>
      <c r="K634" s="56">
        <v>-32014230</v>
      </c>
      <c r="L634" s="56">
        <v>-7877317</v>
      </c>
      <c r="M634" s="56">
        <v>108731</v>
      </c>
      <c r="N634" s="56">
        <v>34394</v>
      </c>
      <c r="O634" s="56">
        <f t="shared" si="37"/>
        <v>11567092</v>
      </c>
      <c r="P634" s="56">
        <v>-703747</v>
      </c>
      <c r="Q634" s="56">
        <v>-653292</v>
      </c>
      <c r="R634" s="56">
        <v>6655284</v>
      </c>
      <c r="S634" s="56">
        <f t="shared" si="38"/>
        <v>16865337</v>
      </c>
      <c r="T634" s="56">
        <v>4364694</v>
      </c>
      <c r="U634" s="56">
        <f t="shared" si="39"/>
        <v>21230031</v>
      </c>
    </row>
    <row r="635" spans="2:21" s="17" customFormat="1" outlineLevel="2" x14ac:dyDescent="0.25">
      <c r="B635" s="9">
        <v>4</v>
      </c>
      <c r="C635" s="17" t="s">
        <v>420</v>
      </c>
      <c r="D635" s="54" t="s">
        <v>1906</v>
      </c>
      <c r="E635" s="54" t="s">
        <v>1907</v>
      </c>
      <c r="F635" s="54"/>
      <c r="G635" s="55" t="s">
        <v>1908</v>
      </c>
      <c r="H635" s="56">
        <v>71642</v>
      </c>
      <c r="I635" s="56">
        <v>212881</v>
      </c>
      <c r="J635" s="56">
        <v>0</v>
      </c>
      <c r="K635" s="56">
        <v>-177506</v>
      </c>
      <c r="L635" s="56">
        <v>-43676</v>
      </c>
      <c r="M635" s="56">
        <v>603</v>
      </c>
      <c r="N635" s="56">
        <v>191</v>
      </c>
      <c r="O635" s="56">
        <f t="shared" si="37"/>
        <v>64135</v>
      </c>
      <c r="P635" s="56">
        <v>-3902</v>
      </c>
      <c r="Q635" s="56">
        <v>-3622</v>
      </c>
      <c r="R635" s="56">
        <v>36901</v>
      </c>
      <c r="S635" s="56">
        <f t="shared" si="38"/>
        <v>93512</v>
      </c>
      <c r="T635" s="56">
        <v>36325</v>
      </c>
      <c r="U635" s="56">
        <f t="shared" si="39"/>
        <v>129837</v>
      </c>
    </row>
    <row r="636" spans="2:21" s="17" customFormat="1" outlineLevel="2" x14ac:dyDescent="0.25">
      <c r="B636" s="9">
        <v>4</v>
      </c>
      <c r="C636" s="17" t="s">
        <v>420</v>
      </c>
      <c r="D636" s="54" t="s">
        <v>1909</v>
      </c>
      <c r="E636" s="54" t="s">
        <v>1910</v>
      </c>
      <c r="F636" s="54"/>
      <c r="G636" s="55" t="s">
        <v>1911</v>
      </c>
      <c r="H636" s="56">
        <v>82861</v>
      </c>
      <c r="I636" s="56">
        <v>246216</v>
      </c>
      <c r="J636" s="56">
        <v>0</v>
      </c>
      <c r="K636" s="56">
        <v>-205302</v>
      </c>
      <c r="L636" s="56">
        <v>-50516</v>
      </c>
      <c r="M636" s="56">
        <v>697</v>
      </c>
      <c r="N636" s="56">
        <v>221</v>
      </c>
      <c r="O636" s="56">
        <f t="shared" si="37"/>
        <v>74177</v>
      </c>
      <c r="P636" s="56">
        <v>-4513</v>
      </c>
      <c r="Q636" s="56">
        <v>-4189</v>
      </c>
      <c r="R636" s="56">
        <v>42679</v>
      </c>
      <c r="S636" s="56">
        <f t="shared" si="38"/>
        <v>108154</v>
      </c>
      <c r="T636" s="56">
        <v>38815</v>
      </c>
      <c r="U636" s="56">
        <f t="shared" si="39"/>
        <v>146969</v>
      </c>
    </row>
    <row r="637" spans="2:21" s="17" customFormat="1" outlineLevel="2" x14ac:dyDescent="0.25">
      <c r="B637" s="9">
        <v>4</v>
      </c>
      <c r="C637" s="17" t="s">
        <v>420</v>
      </c>
      <c r="D637" s="54" t="s">
        <v>1912</v>
      </c>
      <c r="E637" s="54" t="s">
        <v>1913</v>
      </c>
      <c r="F637" s="54"/>
      <c r="G637" s="55" t="s">
        <v>1914</v>
      </c>
      <c r="H637" s="56">
        <v>89110</v>
      </c>
      <c r="I637" s="56">
        <v>264786</v>
      </c>
      <c r="J637" s="56">
        <v>0</v>
      </c>
      <c r="K637" s="56">
        <v>-220786</v>
      </c>
      <c r="L637" s="56">
        <v>-54326</v>
      </c>
      <c r="M637" s="56">
        <v>750</v>
      </c>
      <c r="N637" s="56">
        <v>238</v>
      </c>
      <c r="O637" s="56">
        <f t="shared" si="37"/>
        <v>79772</v>
      </c>
      <c r="P637" s="56">
        <v>-4853</v>
      </c>
      <c r="Q637" s="56">
        <v>-4505</v>
      </c>
      <c r="R637" s="56">
        <v>45898</v>
      </c>
      <c r="S637" s="56">
        <f t="shared" si="38"/>
        <v>116312</v>
      </c>
      <c r="T637" s="56">
        <v>35962</v>
      </c>
      <c r="U637" s="56">
        <f t="shared" si="39"/>
        <v>152274</v>
      </c>
    </row>
    <row r="638" spans="2:21" s="17" customFormat="1" outlineLevel="2" x14ac:dyDescent="0.25">
      <c r="B638" s="9">
        <v>4</v>
      </c>
      <c r="C638" s="17" t="s">
        <v>420</v>
      </c>
      <c r="D638" s="54" t="s">
        <v>1915</v>
      </c>
      <c r="E638" s="54" t="s">
        <v>1916</v>
      </c>
      <c r="F638" s="54"/>
      <c r="G638" s="55" t="s">
        <v>1917</v>
      </c>
      <c r="H638" s="56">
        <v>51635</v>
      </c>
      <c r="I638" s="56">
        <v>153430</v>
      </c>
      <c r="J638" s="56">
        <v>0</v>
      </c>
      <c r="K638" s="56">
        <v>-127934</v>
      </c>
      <c r="L638" s="56">
        <v>-31479</v>
      </c>
      <c r="M638" s="56">
        <v>435</v>
      </c>
      <c r="N638" s="56">
        <v>137</v>
      </c>
      <c r="O638" s="56">
        <f t="shared" si="37"/>
        <v>46224</v>
      </c>
      <c r="P638" s="56">
        <v>-2812</v>
      </c>
      <c r="Q638" s="56">
        <v>-2611</v>
      </c>
      <c r="R638" s="56">
        <v>26596</v>
      </c>
      <c r="S638" s="56">
        <f t="shared" si="38"/>
        <v>67397</v>
      </c>
      <c r="T638" s="56">
        <v>20264</v>
      </c>
      <c r="U638" s="56">
        <f t="shared" si="39"/>
        <v>87661</v>
      </c>
    </row>
    <row r="639" spans="2:21" s="17" customFormat="1" outlineLevel="2" x14ac:dyDescent="0.25">
      <c r="B639" s="9">
        <v>4</v>
      </c>
      <c r="C639" s="17" t="s">
        <v>420</v>
      </c>
      <c r="D639" s="54" t="s">
        <v>1918</v>
      </c>
      <c r="E639" s="54" t="s">
        <v>1919</v>
      </c>
      <c r="F639" s="54"/>
      <c r="G639" s="55" t="s">
        <v>1920</v>
      </c>
      <c r="H639" s="56">
        <v>220171</v>
      </c>
      <c r="I639" s="56">
        <v>654224</v>
      </c>
      <c r="J639" s="56">
        <v>0</v>
      </c>
      <c r="K639" s="56">
        <v>-545510</v>
      </c>
      <c r="L639" s="56">
        <v>-134226</v>
      </c>
      <c r="M639" s="56">
        <v>1853</v>
      </c>
      <c r="N639" s="56">
        <v>588</v>
      </c>
      <c r="O639" s="56">
        <f t="shared" si="37"/>
        <v>197100</v>
      </c>
      <c r="P639" s="56">
        <v>-11992</v>
      </c>
      <c r="Q639" s="56">
        <v>-11132</v>
      </c>
      <c r="R639" s="56">
        <v>113403</v>
      </c>
      <c r="S639" s="56">
        <f t="shared" si="38"/>
        <v>287379</v>
      </c>
      <c r="T639" s="56">
        <v>100339</v>
      </c>
      <c r="U639" s="56">
        <f t="shared" si="39"/>
        <v>387718</v>
      </c>
    </row>
    <row r="640" spans="2:21" s="17" customFormat="1" outlineLevel="2" x14ac:dyDescent="0.25">
      <c r="B640" s="9">
        <v>4</v>
      </c>
      <c r="C640" s="17" t="s">
        <v>420</v>
      </c>
      <c r="D640" s="54" t="s">
        <v>1921</v>
      </c>
      <c r="E640" s="54" t="s">
        <v>1922</v>
      </c>
      <c r="F640" s="54"/>
      <c r="G640" s="55" t="s">
        <v>1923</v>
      </c>
      <c r="H640" s="56">
        <v>52041</v>
      </c>
      <c r="I640" s="56">
        <v>154635</v>
      </c>
      <c r="J640" s="56">
        <v>0</v>
      </c>
      <c r="K640" s="56">
        <v>-128939</v>
      </c>
      <c r="L640" s="56">
        <v>-31726</v>
      </c>
      <c r="M640" s="56">
        <v>438</v>
      </c>
      <c r="N640" s="56">
        <v>137</v>
      </c>
      <c r="O640" s="56">
        <f t="shared" si="37"/>
        <v>46586</v>
      </c>
      <c r="P640" s="56">
        <v>-2834</v>
      </c>
      <c r="Q640" s="56">
        <v>-2631</v>
      </c>
      <c r="R640" s="56">
        <v>26805</v>
      </c>
      <c r="S640" s="56">
        <f t="shared" si="38"/>
        <v>67926</v>
      </c>
      <c r="T640" s="56">
        <v>27670</v>
      </c>
      <c r="U640" s="56">
        <f t="shared" si="39"/>
        <v>95596</v>
      </c>
    </row>
    <row r="641" spans="2:21" s="17" customFormat="1" outlineLevel="2" x14ac:dyDescent="0.25">
      <c r="B641" s="9">
        <v>4</v>
      </c>
      <c r="C641" s="17" t="s">
        <v>420</v>
      </c>
      <c r="D641" s="54" t="s">
        <v>1924</v>
      </c>
      <c r="E641" s="54" t="s">
        <v>1925</v>
      </c>
      <c r="F641" s="54"/>
      <c r="G641" s="55" t="s">
        <v>1926</v>
      </c>
      <c r="H641" s="56">
        <v>447420</v>
      </c>
      <c r="I641" s="56">
        <v>1329480</v>
      </c>
      <c r="J641" s="56">
        <v>0</v>
      </c>
      <c r="K641" s="56">
        <v>-1108555</v>
      </c>
      <c r="L641" s="56">
        <v>-272767</v>
      </c>
      <c r="M641" s="56">
        <v>3765</v>
      </c>
      <c r="N641" s="56">
        <v>1192</v>
      </c>
      <c r="O641" s="56">
        <f t="shared" si="37"/>
        <v>400535</v>
      </c>
      <c r="P641" s="56">
        <v>-24369</v>
      </c>
      <c r="Q641" s="56">
        <v>-22622</v>
      </c>
      <c r="R641" s="56">
        <v>230452</v>
      </c>
      <c r="S641" s="56">
        <f t="shared" si="38"/>
        <v>583996</v>
      </c>
      <c r="T641" s="56">
        <v>189092</v>
      </c>
      <c r="U641" s="56">
        <f t="shared" si="39"/>
        <v>773088</v>
      </c>
    </row>
    <row r="642" spans="2:21" s="17" customFormat="1" outlineLevel="2" x14ac:dyDescent="0.25">
      <c r="B642" s="9">
        <v>4</v>
      </c>
      <c r="C642" s="17" t="s">
        <v>420</v>
      </c>
      <c r="D642" s="54" t="s">
        <v>1927</v>
      </c>
      <c r="E642" s="54" t="s">
        <v>1928</v>
      </c>
      <c r="F642" s="54"/>
      <c r="G642" s="55" t="s">
        <v>1929</v>
      </c>
      <c r="H642" s="56">
        <v>815676</v>
      </c>
      <c r="I642" s="56">
        <v>2423729</v>
      </c>
      <c r="J642" s="56">
        <v>0</v>
      </c>
      <c r="K642" s="56">
        <v>-2020969</v>
      </c>
      <c r="L642" s="56">
        <v>-497273</v>
      </c>
      <c r="M642" s="56">
        <v>6864</v>
      </c>
      <c r="N642" s="56">
        <v>2173</v>
      </c>
      <c r="O642" s="56">
        <f t="shared" si="37"/>
        <v>730200</v>
      </c>
      <c r="P642" s="56">
        <v>-44426</v>
      </c>
      <c r="Q642" s="56">
        <v>-41241</v>
      </c>
      <c r="R642" s="56">
        <v>420130</v>
      </c>
      <c r="S642" s="56">
        <f t="shared" si="38"/>
        <v>1064663</v>
      </c>
      <c r="T642" s="56">
        <v>310734</v>
      </c>
      <c r="U642" s="56">
        <f t="shared" si="39"/>
        <v>1375397</v>
      </c>
    </row>
    <row r="643" spans="2:21" s="17" customFormat="1" outlineLevel="2" x14ac:dyDescent="0.25">
      <c r="B643" s="9">
        <v>4</v>
      </c>
      <c r="C643" s="17" t="s">
        <v>420</v>
      </c>
      <c r="D643" s="54" t="s">
        <v>1930</v>
      </c>
      <c r="E643" s="54" t="s">
        <v>1931</v>
      </c>
      <c r="F643" s="54"/>
      <c r="G643" s="55" t="s">
        <v>1932</v>
      </c>
      <c r="H643" s="56">
        <v>9993</v>
      </c>
      <c r="I643" s="56">
        <v>29694</v>
      </c>
      <c r="J643" s="56">
        <v>0</v>
      </c>
      <c r="K643" s="56">
        <v>-24760</v>
      </c>
      <c r="L643" s="56">
        <v>-6092</v>
      </c>
      <c r="M643" s="56">
        <v>84</v>
      </c>
      <c r="N643" s="56">
        <v>27</v>
      </c>
      <c r="O643" s="56">
        <f t="shared" si="37"/>
        <v>8946</v>
      </c>
      <c r="P643" s="56">
        <v>-544</v>
      </c>
      <c r="Q643" s="56">
        <v>-505</v>
      </c>
      <c r="R643" s="56">
        <v>5147</v>
      </c>
      <c r="S643" s="56">
        <f t="shared" si="38"/>
        <v>13044</v>
      </c>
      <c r="T643" s="56">
        <v>-3132</v>
      </c>
      <c r="U643" s="56">
        <f t="shared" si="39"/>
        <v>9912</v>
      </c>
    </row>
    <row r="644" spans="2:21" s="17" customFormat="1" outlineLevel="2" x14ac:dyDescent="0.25">
      <c r="B644" s="9">
        <v>4</v>
      </c>
      <c r="C644" s="17" t="s">
        <v>420</v>
      </c>
      <c r="D644" s="54" t="s">
        <v>1933</v>
      </c>
      <c r="E644" s="54" t="s">
        <v>1934</v>
      </c>
      <c r="F644" s="54"/>
      <c r="G644" s="55" t="s">
        <v>1935</v>
      </c>
      <c r="H644" s="56">
        <v>421066</v>
      </c>
      <c r="I644" s="56">
        <v>1251170</v>
      </c>
      <c r="J644" s="56">
        <v>0</v>
      </c>
      <c r="K644" s="56">
        <v>-1043259</v>
      </c>
      <c r="L644" s="56">
        <v>-256701</v>
      </c>
      <c r="M644" s="56">
        <v>3543</v>
      </c>
      <c r="N644" s="56">
        <v>1122</v>
      </c>
      <c r="O644" s="56">
        <f t="shared" si="37"/>
        <v>376941</v>
      </c>
      <c r="P644" s="56">
        <v>-22933</v>
      </c>
      <c r="Q644" s="56">
        <v>-21289</v>
      </c>
      <c r="R644" s="56">
        <v>216878</v>
      </c>
      <c r="S644" s="56">
        <f t="shared" si="38"/>
        <v>549597</v>
      </c>
      <c r="T644" s="56">
        <v>193178</v>
      </c>
      <c r="U644" s="56">
        <f t="shared" si="39"/>
        <v>742775</v>
      </c>
    </row>
    <row r="645" spans="2:21" s="17" customFormat="1" outlineLevel="2" x14ac:dyDescent="0.25">
      <c r="B645" s="9">
        <v>4</v>
      </c>
      <c r="C645" s="17" t="s">
        <v>420</v>
      </c>
      <c r="D645" s="54" t="s">
        <v>1936</v>
      </c>
      <c r="E645" s="54" t="s">
        <v>1937</v>
      </c>
      <c r="F645" s="54"/>
      <c r="G645" s="55" t="s">
        <v>1938</v>
      </c>
      <c r="H645" s="56">
        <v>7966344</v>
      </c>
      <c r="I645" s="56">
        <v>23671473</v>
      </c>
      <c r="J645" s="56">
        <v>0</v>
      </c>
      <c r="K645" s="56">
        <v>-19737898</v>
      </c>
      <c r="L645" s="56">
        <v>-4856643</v>
      </c>
      <c r="M645" s="56">
        <v>67036</v>
      </c>
      <c r="N645" s="56">
        <v>21207</v>
      </c>
      <c r="O645" s="56">
        <f t="shared" si="37"/>
        <v>7131519</v>
      </c>
      <c r="P645" s="56">
        <v>-433885</v>
      </c>
      <c r="Q645" s="56">
        <v>-402778</v>
      </c>
      <c r="R645" s="56">
        <v>4103217</v>
      </c>
      <c r="S645" s="56">
        <f t="shared" si="38"/>
        <v>10398073</v>
      </c>
      <c r="T645" s="56">
        <v>1767442</v>
      </c>
      <c r="U645" s="56">
        <f t="shared" si="39"/>
        <v>12165515</v>
      </c>
    </row>
    <row r="646" spans="2:21" s="17" customFormat="1" outlineLevel="2" x14ac:dyDescent="0.25">
      <c r="B646" s="9">
        <v>4</v>
      </c>
      <c r="C646" s="17" t="s">
        <v>420</v>
      </c>
      <c r="D646" s="54" t="s">
        <v>1939</v>
      </c>
      <c r="E646" s="54" t="s">
        <v>1940</v>
      </c>
      <c r="F646" s="54"/>
      <c r="G646" s="55" t="s">
        <v>1941</v>
      </c>
      <c r="H646" s="56">
        <v>636065</v>
      </c>
      <c r="I646" s="56">
        <v>1890026</v>
      </c>
      <c r="J646" s="56">
        <v>0</v>
      </c>
      <c r="K646" s="56">
        <v>-1575954</v>
      </c>
      <c r="L646" s="56">
        <v>-387774</v>
      </c>
      <c r="M646" s="56">
        <v>5352</v>
      </c>
      <c r="N646" s="56">
        <v>1695</v>
      </c>
      <c r="O646" s="56">
        <f t="shared" si="37"/>
        <v>569410</v>
      </c>
      <c r="P646" s="56">
        <v>-34643</v>
      </c>
      <c r="Q646" s="56">
        <v>-32159</v>
      </c>
      <c r="R646" s="56">
        <v>327617</v>
      </c>
      <c r="S646" s="56">
        <f t="shared" si="38"/>
        <v>830225</v>
      </c>
      <c r="T646" s="56">
        <v>245299</v>
      </c>
      <c r="U646" s="56">
        <f t="shared" si="39"/>
        <v>1075524</v>
      </c>
    </row>
    <row r="647" spans="2:21" s="17" customFormat="1" outlineLevel="2" x14ac:dyDescent="0.25">
      <c r="B647" s="9">
        <v>4</v>
      </c>
      <c r="C647" s="17" t="s">
        <v>420</v>
      </c>
      <c r="D647" s="54" t="s">
        <v>1942</v>
      </c>
      <c r="E647" s="54" t="s">
        <v>1943</v>
      </c>
      <c r="F647" s="54"/>
      <c r="G647" s="55" t="s">
        <v>1944</v>
      </c>
      <c r="H647" s="56">
        <v>2169713</v>
      </c>
      <c r="I647" s="56">
        <v>6447161</v>
      </c>
      <c r="J647" s="56">
        <v>0</v>
      </c>
      <c r="K647" s="56">
        <v>-5375813</v>
      </c>
      <c r="L647" s="56">
        <v>-1322755</v>
      </c>
      <c r="M647" s="56">
        <v>18258</v>
      </c>
      <c r="N647" s="56">
        <v>5777</v>
      </c>
      <c r="O647" s="56">
        <f t="shared" si="37"/>
        <v>1942341</v>
      </c>
      <c r="P647" s="56">
        <v>-118173</v>
      </c>
      <c r="Q647" s="56">
        <v>-109701</v>
      </c>
      <c r="R647" s="56">
        <v>1117552</v>
      </c>
      <c r="S647" s="56">
        <f t="shared" si="38"/>
        <v>2832019</v>
      </c>
      <c r="T647" s="56">
        <v>620187</v>
      </c>
      <c r="U647" s="56">
        <f t="shared" si="39"/>
        <v>3452206</v>
      </c>
    </row>
    <row r="648" spans="2:21" s="17" customFormat="1" outlineLevel="2" x14ac:dyDescent="0.25">
      <c r="B648" s="9">
        <v>4</v>
      </c>
      <c r="C648" s="17" t="s">
        <v>420</v>
      </c>
      <c r="D648" s="54" t="s">
        <v>1945</v>
      </c>
      <c r="E648" s="54" t="s">
        <v>1946</v>
      </c>
      <c r="F648" s="54"/>
      <c r="G648" s="55" t="s">
        <v>1947</v>
      </c>
      <c r="H648" s="56">
        <v>89068</v>
      </c>
      <c r="I648" s="56">
        <v>264660</v>
      </c>
      <c r="J648" s="56">
        <v>0</v>
      </c>
      <c r="K648" s="56">
        <v>-220681</v>
      </c>
      <c r="L648" s="56">
        <v>-54300</v>
      </c>
      <c r="M648" s="56">
        <v>750</v>
      </c>
      <c r="N648" s="56">
        <v>237</v>
      </c>
      <c r="O648" s="56">
        <f t="shared" si="37"/>
        <v>79734</v>
      </c>
      <c r="P648" s="56">
        <v>-4851</v>
      </c>
      <c r="Q648" s="56">
        <v>-4503</v>
      </c>
      <c r="R648" s="56">
        <v>45876</v>
      </c>
      <c r="S648" s="56">
        <f t="shared" si="38"/>
        <v>116256</v>
      </c>
      <c r="T648" s="56">
        <v>39547</v>
      </c>
      <c r="U648" s="56">
        <f t="shared" si="39"/>
        <v>155803</v>
      </c>
    </row>
    <row r="649" spans="2:21" s="17" customFormat="1" outlineLevel="2" x14ac:dyDescent="0.25">
      <c r="B649" s="9">
        <v>4</v>
      </c>
      <c r="C649" s="17" t="s">
        <v>420</v>
      </c>
      <c r="D649" s="54" t="s">
        <v>1948</v>
      </c>
      <c r="E649" s="54" t="s">
        <v>1949</v>
      </c>
      <c r="F649" s="54"/>
      <c r="G649" s="55" t="s">
        <v>1950</v>
      </c>
      <c r="H649" s="56">
        <v>150823</v>
      </c>
      <c r="I649" s="56">
        <v>448161</v>
      </c>
      <c r="J649" s="56">
        <v>0</v>
      </c>
      <c r="K649" s="56">
        <v>-373689</v>
      </c>
      <c r="L649" s="56">
        <v>-91949</v>
      </c>
      <c r="M649" s="56">
        <v>1269</v>
      </c>
      <c r="N649" s="56">
        <v>404</v>
      </c>
      <c r="O649" s="56">
        <f t="shared" ref="O649:O712" si="40">SUM(H649:N649)</f>
        <v>135019</v>
      </c>
      <c r="P649" s="56">
        <v>-8215</v>
      </c>
      <c r="Q649" s="56">
        <v>-7626</v>
      </c>
      <c r="R649" s="56">
        <v>77684</v>
      </c>
      <c r="S649" s="56">
        <f t="shared" ref="S649:S712" si="41">SUM(O649:R649)</f>
        <v>196862</v>
      </c>
      <c r="T649" s="56">
        <v>20885</v>
      </c>
      <c r="U649" s="56">
        <f t="shared" ref="U649:U712" si="42">SUM(S649:T649)</f>
        <v>217747</v>
      </c>
    </row>
    <row r="650" spans="2:21" s="17" customFormat="1" outlineLevel="2" x14ac:dyDescent="0.25">
      <c r="B650" s="9">
        <v>4</v>
      </c>
      <c r="C650" s="17" t="s">
        <v>420</v>
      </c>
      <c r="D650" s="54" t="s">
        <v>1951</v>
      </c>
      <c r="E650" s="54" t="s">
        <v>1952</v>
      </c>
      <c r="F650" s="54"/>
      <c r="G650" s="55" t="s">
        <v>1953</v>
      </c>
      <c r="H650" s="56">
        <v>852353</v>
      </c>
      <c r="I650" s="56">
        <v>2532712</v>
      </c>
      <c r="J650" s="56">
        <v>0</v>
      </c>
      <c r="K650" s="56">
        <v>-2111842</v>
      </c>
      <c r="L650" s="56">
        <v>-519633</v>
      </c>
      <c r="M650" s="56">
        <v>7173</v>
      </c>
      <c r="N650" s="56">
        <v>2268</v>
      </c>
      <c r="O650" s="56">
        <f t="shared" si="40"/>
        <v>763031</v>
      </c>
      <c r="P650" s="56">
        <v>-46423</v>
      </c>
      <c r="Q650" s="56">
        <v>-43095</v>
      </c>
      <c r="R650" s="56">
        <v>439021</v>
      </c>
      <c r="S650" s="56">
        <f t="shared" si="41"/>
        <v>1112534</v>
      </c>
      <c r="T650" s="56">
        <v>304674</v>
      </c>
      <c r="U650" s="56">
        <f t="shared" si="42"/>
        <v>1417208</v>
      </c>
    </row>
    <row r="651" spans="2:21" s="17" customFormat="1" outlineLevel="2" x14ac:dyDescent="0.25">
      <c r="B651" s="9">
        <v>4</v>
      </c>
      <c r="C651" s="17" t="s">
        <v>420</v>
      </c>
      <c r="D651" s="54" t="s">
        <v>1954</v>
      </c>
      <c r="E651" s="54" t="s">
        <v>1955</v>
      </c>
      <c r="F651" s="54"/>
      <c r="G651" s="55" t="s">
        <v>1956</v>
      </c>
      <c r="H651" s="56">
        <v>611545</v>
      </c>
      <c r="I651" s="56">
        <v>1817166</v>
      </c>
      <c r="J651" s="56">
        <v>0</v>
      </c>
      <c r="K651" s="56">
        <v>-1515201</v>
      </c>
      <c r="L651" s="56">
        <v>-372825</v>
      </c>
      <c r="M651" s="56">
        <v>5146</v>
      </c>
      <c r="N651" s="56">
        <v>1630</v>
      </c>
      <c r="O651" s="56">
        <f t="shared" si="40"/>
        <v>547461</v>
      </c>
      <c r="P651" s="56">
        <v>-33308</v>
      </c>
      <c r="Q651" s="56">
        <v>-30920</v>
      </c>
      <c r="R651" s="56">
        <v>314988</v>
      </c>
      <c r="S651" s="56">
        <f t="shared" si="41"/>
        <v>798221</v>
      </c>
      <c r="T651" s="56">
        <v>191231</v>
      </c>
      <c r="U651" s="56">
        <f t="shared" si="42"/>
        <v>989452</v>
      </c>
    </row>
    <row r="652" spans="2:21" s="17" customFormat="1" outlineLevel="2" x14ac:dyDescent="0.25">
      <c r="B652" s="9">
        <v>4</v>
      </c>
      <c r="C652" s="17" t="s">
        <v>420</v>
      </c>
      <c r="D652" s="54" t="s">
        <v>1957</v>
      </c>
      <c r="E652" s="54" t="s">
        <v>1958</v>
      </c>
      <c r="F652" s="54"/>
      <c r="G652" s="55" t="s">
        <v>1959</v>
      </c>
      <c r="H652" s="56">
        <v>178584</v>
      </c>
      <c r="I652" s="56">
        <v>530652</v>
      </c>
      <c r="J652" s="56">
        <v>0</v>
      </c>
      <c r="K652" s="56">
        <v>-442471</v>
      </c>
      <c r="L652" s="56">
        <v>-108873</v>
      </c>
      <c r="M652" s="56">
        <v>1503</v>
      </c>
      <c r="N652" s="56">
        <v>476</v>
      </c>
      <c r="O652" s="56">
        <f t="shared" si="40"/>
        <v>159871</v>
      </c>
      <c r="P652" s="56">
        <v>-9727</v>
      </c>
      <c r="Q652" s="56">
        <v>-9029</v>
      </c>
      <c r="R652" s="56">
        <v>91983</v>
      </c>
      <c r="S652" s="56">
        <f t="shared" si="41"/>
        <v>233098</v>
      </c>
      <c r="T652" s="56">
        <v>52500</v>
      </c>
      <c r="U652" s="56">
        <f t="shared" si="42"/>
        <v>285598</v>
      </c>
    </row>
    <row r="653" spans="2:21" s="17" customFormat="1" outlineLevel="2" x14ac:dyDescent="0.25">
      <c r="B653" s="9">
        <v>4</v>
      </c>
      <c r="C653" s="17" t="s">
        <v>420</v>
      </c>
      <c r="D653" s="54" t="s">
        <v>1960</v>
      </c>
      <c r="E653" s="54" t="s">
        <v>1961</v>
      </c>
      <c r="F653" s="54"/>
      <c r="G653" s="55" t="s">
        <v>1962</v>
      </c>
      <c r="H653" s="56">
        <v>32439</v>
      </c>
      <c r="I653" s="56">
        <v>96390</v>
      </c>
      <c r="J653" s="56">
        <v>0</v>
      </c>
      <c r="K653" s="56">
        <v>-80372</v>
      </c>
      <c r="L653" s="56">
        <v>-19776</v>
      </c>
      <c r="M653" s="56">
        <v>273</v>
      </c>
      <c r="N653" s="56">
        <v>86</v>
      </c>
      <c r="O653" s="56">
        <f t="shared" si="40"/>
        <v>29040</v>
      </c>
      <c r="P653" s="56">
        <v>-1767</v>
      </c>
      <c r="Q653" s="56">
        <v>-1640</v>
      </c>
      <c r="R653" s="56">
        <v>16708</v>
      </c>
      <c r="S653" s="56">
        <f t="shared" si="41"/>
        <v>42341</v>
      </c>
      <c r="T653" s="56">
        <v>-9224</v>
      </c>
      <c r="U653" s="56">
        <f t="shared" si="42"/>
        <v>33117</v>
      </c>
    </row>
    <row r="654" spans="2:21" s="17" customFormat="1" outlineLevel="2" x14ac:dyDescent="0.25">
      <c r="B654" s="9">
        <v>4</v>
      </c>
      <c r="C654" s="17" t="s">
        <v>420</v>
      </c>
      <c r="D654" s="54" t="s">
        <v>1963</v>
      </c>
      <c r="E654" s="54" t="s">
        <v>1964</v>
      </c>
      <c r="F654" s="54"/>
      <c r="G654" s="55" t="s">
        <v>1965</v>
      </c>
      <c r="H654" s="56">
        <v>308094</v>
      </c>
      <c r="I654" s="56">
        <v>915482</v>
      </c>
      <c r="J654" s="56">
        <v>0</v>
      </c>
      <c r="K654" s="56">
        <v>-763353</v>
      </c>
      <c r="L654" s="56">
        <v>-187828</v>
      </c>
      <c r="M654" s="56">
        <v>2593</v>
      </c>
      <c r="N654" s="56">
        <v>820</v>
      </c>
      <c r="O654" s="56">
        <f t="shared" si="40"/>
        <v>275808</v>
      </c>
      <c r="P654" s="56">
        <v>-16780</v>
      </c>
      <c r="Q654" s="56">
        <v>-15577</v>
      </c>
      <c r="R654" s="56">
        <v>158690</v>
      </c>
      <c r="S654" s="56">
        <f t="shared" si="41"/>
        <v>402141</v>
      </c>
      <c r="T654" s="56">
        <v>94085</v>
      </c>
      <c r="U654" s="56">
        <f t="shared" si="42"/>
        <v>496226</v>
      </c>
    </row>
    <row r="655" spans="2:21" s="17" customFormat="1" outlineLevel="2" x14ac:dyDescent="0.25">
      <c r="B655" s="9">
        <v>4</v>
      </c>
      <c r="C655" s="17" t="s">
        <v>420</v>
      </c>
      <c r="D655" s="54" t="s">
        <v>1966</v>
      </c>
      <c r="E655" s="54" t="s">
        <v>1967</v>
      </c>
      <c r="F655" s="54"/>
      <c r="G655" s="55" t="s">
        <v>1968</v>
      </c>
      <c r="H655" s="56">
        <v>840429</v>
      </c>
      <c r="I655" s="56">
        <v>2497280</v>
      </c>
      <c r="J655" s="56">
        <v>0</v>
      </c>
      <c r="K655" s="56">
        <v>-2082298</v>
      </c>
      <c r="L655" s="56">
        <v>-512364</v>
      </c>
      <c r="M655" s="56">
        <v>7072</v>
      </c>
      <c r="N655" s="56">
        <v>2238</v>
      </c>
      <c r="O655" s="56">
        <f t="shared" si="40"/>
        <v>752357</v>
      </c>
      <c r="P655" s="56">
        <v>-45774</v>
      </c>
      <c r="Q655" s="56">
        <v>-42492</v>
      </c>
      <c r="R655" s="56">
        <v>432879</v>
      </c>
      <c r="S655" s="56">
        <f t="shared" si="41"/>
        <v>1096970</v>
      </c>
      <c r="T655" s="56">
        <v>380016</v>
      </c>
      <c r="U655" s="56">
        <f t="shared" si="42"/>
        <v>1476986</v>
      </c>
    </row>
    <row r="656" spans="2:21" s="17" customFormat="1" outlineLevel="2" x14ac:dyDescent="0.25">
      <c r="B656" s="9">
        <v>4</v>
      </c>
      <c r="C656" s="17" t="s">
        <v>420</v>
      </c>
      <c r="D656" s="54" t="s">
        <v>1969</v>
      </c>
      <c r="E656" s="54" t="s">
        <v>1970</v>
      </c>
      <c r="F656" s="54"/>
      <c r="G656" s="55" t="s">
        <v>1971</v>
      </c>
      <c r="H656" s="56">
        <v>1796374</v>
      </c>
      <c r="I656" s="56">
        <v>5337807</v>
      </c>
      <c r="J656" s="56">
        <v>0</v>
      </c>
      <c r="K656" s="56">
        <v>-4450804</v>
      </c>
      <c r="L656" s="56">
        <v>-1095150</v>
      </c>
      <c r="M656" s="56">
        <v>15116</v>
      </c>
      <c r="N656" s="56">
        <v>4781</v>
      </c>
      <c r="O656" s="56">
        <f t="shared" si="40"/>
        <v>1608124</v>
      </c>
      <c r="P656" s="56">
        <v>-97839</v>
      </c>
      <c r="Q656" s="56">
        <v>-90824</v>
      </c>
      <c r="R656" s="56">
        <v>925256</v>
      </c>
      <c r="S656" s="56">
        <f t="shared" si="41"/>
        <v>2344717</v>
      </c>
      <c r="T656" s="56">
        <v>682034</v>
      </c>
      <c r="U656" s="56">
        <f t="shared" si="42"/>
        <v>3026751</v>
      </c>
    </row>
    <row r="657" spans="2:21" s="17" customFormat="1" outlineLevel="2" x14ac:dyDescent="0.25">
      <c r="B657" s="9">
        <v>4</v>
      </c>
      <c r="C657" s="17" t="s">
        <v>420</v>
      </c>
      <c r="D657" s="54" t="s">
        <v>1972</v>
      </c>
      <c r="E657" s="54" t="s">
        <v>1973</v>
      </c>
      <c r="F657" s="54"/>
      <c r="G657" s="55" t="s">
        <v>1974</v>
      </c>
      <c r="H657" s="56">
        <v>879358</v>
      </c>
      <c r="I657" s="56">
        <v>2612955</v>
      </c>
      <c r="J657" s="56">
        <v>0</v>
      </c>
      <c r="K657" s="56">
        <v>-2178751</v>
      </c>
      <c r="L657" s="56">
        <v>-536096</v>
      </c>
      <c r="M657" s="56">
        <v>7400</v>
      </c>
      <c r="N657" s="56">
        <v>2340</v>
      </c>
      <c r="O657" s="56">
        <f t="shared" si="40"/>
        <v>787206</v>
      </c>
      <c r="P657" s="56">
        <v>-47894</v>
      </c>
      <c r="Q657" s="56">
        <v>-44460</v>
      </c>
      <c r="R657" s="56">
        <v>452930</v>
      </c>
      <c r="S657" s="56">
        <f t="shared" si="41"/>
        <v>1147782</v>
      </c>
      <c r="T657" s="56">
        <v>281082</v>
      </c>
      <c r="U657" s="56">
        <f t="shared" si="42"/>
        <v>1428864</v>
      </c>
    </row>
    <row r="658" spans="2:21" s="17" customFormat="1" outlineLevel="2" x14ac:dyDescent="0.25">
      <c r="B658" s="9">
        <v>4</v>
      </c>
      <c r="C658" s="17" t="s">
        <v>420</v>
      </c>
      <c r="D658" s="54" t="s">
        <v>1975</v>
      </c>
      <c r="E658" s="54" t="s">
        <v>1976</v>
      </c>
      <c r="F658" s="54"/>
      <c r="G658" s="55" t="s">
        <v>1977</v>
      </c>
      <c r="H658" s="56">
        <v>6276232</v>
      </c>
      <c r="I658" s="56">
        <v>18649416</v>
      </c>
      <c r="J658" s="56">
        <v>0</v>
      </c>
      <c r="K658" s="56">
        <v>-15550374</v>
      </c>
      <c r="L658" s="56">
        <v>-3826275</v>
      </c>
      <c r="M658" s="56">
        <v>52814</v>
      </c>
      <c r="N658" s="56">
        <v>16707</v>
      </c>
      <c r="O658" s="56">
        <f t="shared" si="40"/>
        <v>5618520</v>
      </c>
      <c r="P658" s="56">
        <v>-341833</v>
      </c>
      <c r="Q658" s="56">
        <v>-317326</v>
      </c>
      <c r="R658" s="56">
        <v>3232692</v>
      </c>
      <c r="S658" s="56">
        <f t="shared" si="41"/>
        <v>8192053</v>
      </c>
      <c r="T658" s="56">
        <v>2229155</v>
      </c>
      <c r="U658" s="56">
        <f t="shared" si="42"/>
        <v>10421208</v>
      </c>
    </row>
    <row r="659" spans="2:21" s="17" customFormat="1" outlineLevel="2" x14ac:dyDescent="0.25">
      <c r="B659" s="9">
        <v>4</v>
      </c>
      <c r="C659" s="17" t="s">
        <v>420</v>
      </c>
      <c r="D659" s="54" t="s">
        <v>1978</v>
      </c>
      <c r="E659" s="54" t="s">
        <v>1979</v>
      </c>
      <c r="F659" s="54"/>
      <c r="G659" s="55" t="s">
        <v>1980</v>
      </c>
      <c r="H659" s="56">
        <v>600812</v>
      </c>
      <c r="I659" s="56">
        <v>1785275</v>
      </c>
      <c r="J659" s="56">
        <v>0</v>
      </c>
      <c r="K659" s="56">
        <v>-1488609</v>
      </c>
      <c r="L659" s="56">
        <v>-366282</v>
      </c>
      <c r="M659" s="56">
        <v>5056</v>
      </c>
      <c r="N659" s="56">
        <v>1599</v>
      </c>
      <c r="O659" s="56">
        <f t="shared" si="40"/>
        <v>537851</v>
      </c>
      <c r="P659" s="56">
        <v>-32723</v>
      </c>
      <c r="Q659" s="56">
        <v>-30377</v>
      </c>
      <c r="R659" s="56">
        <v>309460</v>
      </c>
      <c r="S659" s="56">
        <f t="shared" si="41"/>
        <v>784211</v>
      </c>
      <c r="T659" s="56">
        <v>109998</v>
      </c>
      <c r="U659" s="56">
        <f t="shared" si="42"/>
        <v>894209</v>
      </c>
    </row>
    <row r="660" spans="2:21" s="17" customFormat="1" outlineLevel="2" x14ac:dyDescent="0.25">
      <c r="B660" s="9">
        <v>4</v>
      </c>
      <c r="C660" s="17" t="s">
        <v>420</v>
      </c>
      <c r="D660" s="54" t="s">
        <v>1981</v>
      </c>
      <c r="E660" s="54" t="s">
        <v>1982</v>
      </c>
      <c r="F660" s="54"/>
      <c r="G660" s="55" t="s">
        <v>1983</v>
      </c>
      <c r="H660" s="56">
        <v>700808</v>
      </c>
      <c r="I660" s="56">
        <v>2082404</v>
      </c>
      <c r="J660" s="56">
        <v>0</v>
      </c>
      <c r="K660" s="56">
        <v>-1736363</v>
      </c>
      <c r="L660" s="56">
        <v>-427244</v>
      </c>
      <c r="M660" s="56">
        <v>5897</v>
      </c>
      <c r="N660" s="56">
        <v>1864</v>
      </c>
      <c r="O660" s="56">
        <f t="shared" si="40"/>
        <v>627366</v>
      </c>
      <c r="P660" s="56">
        <v>-38169</v>
      </c>
      <c r="Q660" s="56">
        <v>-35433</v>
      </c>
      <c r="R660" s="56">
        <v>360964</v>
      </c>
      <c r="S660" s="56">
        <f t="shared" si="41"/>
        <v>914728</v>
      </c>
      <c r="T660" s="56">
        <v>235951</v>
      </c>
      <c r="U660" s="56">
        <f t="shared" si="42"/>
        <v>1150679</v>
      </c>
    </row>
    <row r="661" spans="2:21" s="17" customFormat="1" outlineLevel="2" x14ac:dyDescent="0.25">
      <c r="B661" s="9">
        <v>4</v>
      </c>
      <c r="C661" s="17" t="s">
        <v>420</v>
      </c>
      <c r="D661" s="54" t="s">
        <v>1984</v>
      </c>
      <c r="E661" s="54" t="s">
        <v>1985</v>
      </c>
      <c r="F661" s="54"/>
      <c r="G661" s="55" t="s">
        <v>1986</v>
      </c>
      <c r="H661" s="56">
        <v>1928951</v>
      </c>
      <c r="I661" s="56">
        <v>5731753</v>
      </c>
      <c r="J661" s="56">
        <v>0</v>
      </c>
      <c r="K661" s="56">
        <v>-4779286</v>
      </c>
      <c r="L661" s="56">
        <v>-1175976</v>
      </c>
      <c r="M661" s="56">
        <v>16232</v>
      </c>
      <c r="N661" s="56">
        <v>5135</v>
      </c>
      <c r="O661" s="56">
        <f t="shared" si="40"/>
        <v>1726809</v>
      </c>
      <c r="P661" s="56">
        <v>-105060</v>
      </c>
      <c r="Q661" s="56">
        <v>-97528</v>
      </c>
      <c r="R661" s="56">
        <v>993543</v>
      </c>
      <c r="S661" s="56">
        <f t="shared" si="41"/>
        <v>2517764</v>
      </c>
      <c r="T661" s="56">
        <v>732875</v>
      </c>
      <c r="U661" s="56">
        <f t="shared" si="42"/>
        <v>3250639</v>
      </c>
    </row>
    <row r="662" spans="2:21" s="17" customFormat="1" outlineLevel="2" x14ac:dyDescent="0.25">
      <c r="B662" s="9">
        <v>4</v>
      </c>
      <c r="C662" s="17" t="s">
        <v>420</v>
      </c>
      <c r="D662" s="54" t="s">
        <v>1987</v>
      </c>
      <c r="E662" s="54" t="s">
        <v>1988</v>
      </c>
      <c r="F662" s="54"/>
      <c r="G662" s="55" t="s">
        <v>1989</v>
      </c>
      <c r="H662" s="56">
        <v>43666</v>
      </c>
      <c r="I662" s="56">
        <v>129750</v>
      </c>
      <c r="J662" s="56">
        <v>0</v>
      </c>
      <c r="K662" s="56">
        <v>-108189</v>
      </c>
      <c r="L662" s="56">
        <v>-26621</v>
      </c>
      <c r="M662" s="56">
        <v>367</v>
      </c>
      <c r="N662" s="56">
        <v>116</v>
      </c>
      <c r="O662" s="56">
        <f t="shared" si="40"/>
        <v>39089</v>
      </c>
      <c r="P662" s="56">
        <v>-2378</v>
      </c>
      <c r="Q662" s="56">
        <v>-2208</v>
      </c>
      <c r="R662" s="56">
        <v>22491</v>
      </c>
      <c r="S662" s="56">
        <f t="shared" si="41"/>
        <v>56994</v>
      </c>
      <c r="T662" s="56">
        <v>14147</v>
      </c>
      <c r="U662" s="56">
        <f t="shared" si="42"/>
        <v>71141</v>
      </c>
    </row>
    <row r="663" spans="2:21" s="17" customFormat="1" outlineLevel="2" x14ac:dyDescent="0.25">
      <c r="B663" s="9">
        <v>4</v>
      </c>
      <c r="C663" s="17" t="s">
        <v>420</v>
      </c>
      <c r="D663" s="54" t="s">
        <v>1990</v>
      </c>
      <c r="E663" s="54" t="s">
        <v>1991</v>
      </c>
      <c r="F663" s="54"/>
      <c r="G663" s="55" t="s">
        <v>1992</v>
      </c>
      <c r="H663" s="56">
        <v>6947880</v>
      </c>
      <c r="I663" s="56">
        <v>20645173</v>
      </c>
      <c r="J663" s="56">
        <v>0</v>
      </c>
      <c r="K663" s="56">
        <v>-17214489</v>
      </c>
      <c r="L663" s="56">
        <v>-4235741</v>
      </c>
      <c r="M663" s="56">
        <v>58466</v>
      </c>
      <c r="N663" s="56">
        <v>18495</v>
      </c>
      <c r="O663" s="56">
        <f t="shared" si="40"/>
        <v>6219784</v>
      </c>
      <c r="P663" s="56">
        <v>-378414</v>
      </c>
      <c r="Q663" s="56">
        <v>-351284</v>
      </c>
      <c r="R663" s="56">
        <v>3578637</v>
      </c>
      <c r="S663" s="56">
        <f t="shared" si="41"/>
        <v>9068723</v>
      </c>
      <c r="T663" s="56">
        <v>2411468</v>
      </c>
      <c r="U663" s="56">
        <f t="shared" si="42"/>
        <v>11480191</v>
      </c>
    </row>
    <row r="664" spans="2:21" s="17" customFormat="1" outlineLevel="2" x14ac:dyDescent="0.25">
      <c r="B664" s="9">
        <v>4</v>
      </c>
      <c r="C664" s="17" t="s">
        <v>420</v>
      </c>
      <c r="D664" s="54" t="s">
        <v>1993</v>
      </c>
      <c r="E664" s="54" t="s">
        <v>1994</v>
      </c>
      <c r="F664" s="54"/>
      <c r="G664" s="55" t="s">
        <v>1995</v>
      </c>
      <c r="H664" s="56">
        <v>182277</v>
      </c>
      <c r="I664" s="56">
        <v>541625</v>
      </c>
      <c r="J664" s="56">
        <v>0</v>
      </c>
      <c r="K664" s="56">
        <v>-451622</v>
      </c>
      <c r="L664" s="56">
        <v>-111125</v>
      </c>
      <c r="M664" s="56">
        <v>1534</v>
      </c>
      <c r="N664" s="56">
        <v>487</v>
      </c>
      <c r="O664" s="56">
        <f t="shared" si="40"/>
        <v>163176</v>
      </c>
      <c r="P664" s="56">
        <v>-9928</v>
      </c>
      <c r="Q664" s="56">
        <v>-9216</v>
      </c>
      <c r="R664" s="56">
        <v>93885</v>
      </c>
      <c r="S664" s="56">
        <f t="shared" si="41"/>
        <v>237917</v>
      </c>
      <c r="T664" s="56">
        <v>77536</v>
      </c>
      <c r="U664" s="56">
        <f t="shared" si="42"/>
        <v>315453</v>
      </c>
    </row>
    <row r="665" spans="2:21" s="17" customFormat="1" outlineLevel="2" x14ac:dyDescent="0.25">
      <c r="B665" s="9">
        <v>4</v>
      </c>
      <c r="C665" s="17" t="s">
        <v>420</v>
      </c>
      <c r="D665" s="54" t="s">
        <v>1996</v>
      </c>
      <c r="E665" s="54" t="s">
        <v>1997</v>
      </c>
      <c r="F665" s="54"/>
      <c r="G665" s="55" t="s">
        <v>1998</v>
      </c>
      <c r="H665" s="56">
        <v>124397</v>
      </c>
      <c r="I665" s="56">
        <v>369638</v>
      </c>
      <c r="J665" s="56">
        <v>0</v>
      </c>
      <c r="K665" s="56">
        <v>-308214</v>
      </c>
      <c r="L665" s="56">
        <v>-75838</v>
      </c>
      <c r="M665" s="56">
        <v>1047</v>
      </c>
      <c r="N665" s="56">
        <v>331</v>
      </c>
      <c r="O665" s="56">
        <f t="shared" si="40"/>
        <v>111361</v>
      </c>
      <c r="P665" s="56">
        <v>-6775</v>
      </c>
      <c r="Q665" s="56">
        <v>-6290</v>
      </c>
      <c r="R665" s="56">
        <v>64073</v>
      </c>
      <c r="S665" s="56">
        <f t="shared" si="41"/>
        <v>162369</v>
      </c>
      <c r="T665" s="56">
        <v>57505</v>
      </c>
      <c r="U665" s="56">
        <f t="shared" si="42"/>
        <v>219874</v>
      </c>
    </row>
    <row r="666" spans="2:21" s="17" customFormat="1" outlineLevel="2" x14ac:dyDescent="0.25">
      <c r="B666" s="9">
        <v>4</v>
      </c>
      <c r="C666" s="17" t="s">
        <v>420</v>
      </c>
      <c r="D666" s="54" t="s">
        <v>1999</v>
      </c>
      <c r="E666" s="54" t="s">
        <v>2000</v>
      </c>
      <c r="F666" s="54"/>
      <c r="G666" s="55" t="s">
        <v>2001</v>
      </c>
      <c r="H666" s="56">
        <v>38726</v>
      </c>
      <c r="I666" s="56">
        <v>115072</v>
      </c>
      <c r="J666" s="56">
        <v>0</v>
      </c>
      <c r="K666" s="56">
        <v>-95950</v>
      </c>
      <c r="L666" s="56">
        <v>-23609</v>
      </c>
      <c r="M666" s="56">
        <v>326</v>
      </c>
      <c r="N666" s="56">
        <v>102</v>
      </c>
      <c r="O666" s="56">
        <f t="shared" si="40"/>
        <v>34667</v>
      </c>
      <c r="P666" s="56">
        <v>-2109</v>
      </c>
      <c r="Q666" s="56">
        <v>-1958</v>
      </c>
      <c r="R666" s="56">
        <v>19947</v>
      </c>
      <c r="S666" s="56">
        <f t="shared" si="41"/>
        <v>50547</v>
      </c>
      <c r="T666" s="56">
        <v>21136</v>
      </c>
      <c r="U666" s="56">
        <f t="shared" si="42"/>
        <v>71683</v>
      </c>
    </row>
    <row r="667" spans="2:21" s="17" customFormat="1" outlineLevel="2" x14ac:dyDescent="0.25">
      <c r="B667" s="9">
        <v>4</v>
      </c>
      <c r="C667" s="17" t="s">
        <v>420</v>
      </c>
      <c r="D667" s="54" t="s">
        <v>2002</v>
      </c>
      <c r="E667" s="54" t="s">
        <v>2003</v>
      </c>
      <c r="F667" s="54"/>
      <c r="G667" s="55" t="s">
        <v>2004</v>
      </c>
      <c r="H667" s="56">
        <v>58121</v>
      </c>
      <c r="I667" s="56">
        <v>172703</v>
      </c>
      <c r="J667" s="56">
        <v>0</v>
      </c>
      <c r="K667" s="56">
        <v>-144004</v>
      </c>
      <c r="L667" s="56">
        <v>-35433</v>
      </c>
      <c r="M667" s="56">
        <v>489</v>
      </c>
      <c r="N667" s="56">
        <v>156</v>
      </c>
      <c r="O667" s="56">
        <f t="shared" si="40"/>
        <v>52032</v>
      </c>
      <c r="P667" s="56">
        <v>-3166</v>
      </c>
      <c r="Q667" s="56">
        <v>-2939</v>
      </c>
      <c r="R667" s="56">
        <v>29936</v>
      </c>
      <c r="S667" s="56">
        <f t="shared" si="41"/>
        <v>75863</v>
      </c>
      <c r="T667" s="56">
        <v>21025</v>
      </c>
      <c r="U667" s="56">
        <f t="shared" si="42"/>
        <v>96888</v>
      </c>
    </row>
    <row r="668" spans="2:21" s="17" customFormat="1" outlineLevel="2" x14ac:dyDescent="0.25">
      <c r="B668" s="9">
        <v>4</v>
      </c>
      <c r="C668" s="17" t="s">
        <v>420</v>
      </c>
      <c r="D668" s="54" t="s">
        <v>2005</v>
      </c>
      <c r="E668" s="54" t="s">
        <v>2006</v>
      </c>
      <c r="F668" s="54"/>
      <c r="G668" s="55" t="s">
        <v>2007</v>
      </c>
      <c r="H668" s="56">
        <v>7538906</v>
      </c>
      <c r="I668" s="56">
        <v>22401369</v>
      </c>
      <c r="J668" s="56">
        <v>0</v>
      </c>
      <c r="K668" s="56">
        <v>-18678852</v>
      </c>
      <c r="L668" s="56">
        <v>-4596058</v>
      </c>
      <c r="M668" s="56">
        <v>63440</v>
      </c>
      <c r="N668" s="56">
        <v>20069</v>
      </c>
      <c r="O668" s="56">
        <f t="shared" si="40"/>
        <v>6748874</v>
      </c>
      <c r="P668" s="56">
        <v>-410604</v>
      </c>
      <c r="Q668" s="56">
        <v>-381166</v>
      </c>
      <c r="R668" s="56">
        <v>3883057</v>
      </c>
      <c r="S668" s="56">
        <f t="shared" si="41"/>
        <v>9840161</v>
      </c>
      <c r="T668" s="56">
        <v>3102895</v>
      </c>
      <c r="U668" s="56">
        <f t="shared" si="42"/>
        <v>12943056</v>
      </c>
    </row>
    <row r="669" spans="2:21" s="17" customFormat="1" outlineLevel="2" x14ac:dyDescent="0.25">
      <c r="B669" s="9">
        <v>4</v>
      </c>
      <c r="C669" s="17" t="s">
        <v>420</v>
      </c>
      <c r="D669" s="54" t="s">
        <v>2008</v>
      </c>
      <c r="E669" s="54" t="s">
        <v>2009</v>
      </c>
      <c r="F669" s="54"/>
      <c r="G669" s="55" t="s">
        <v>2010</v>
      </c>
      <c r="H669" s="56">
        <v>24774</v>
      </c>
      <c r="I669" s="56">
        <v>73614</v>
      </c>
      <c r="J669" s="56">
        <v>0</v>
      </c>
      <c r="K669" s="56">
        <v>-61381</v>
      </c>
      <c r="L669" s="56">
        <v>-15103</v>
      </c>
      <c r="M669" s="56">
        <v>208</v>
      </c>
      <c r="N669" s="56">
        <v>66</v>
      </c>
      <c r="O669" s="56">
        <f t="shared" si="40"/>
        <v>22178</v>
      </c>
      <c r="P669" s="56">
        <v>-1349</v>
      </c>
      <c r="Q669" s="56">
        <v>-1253</v>
      </c>
      <c r="R669" s="56">
        <v>12760</v>
      </c>
      <c r="S669" s="56">
        <f t="shared" si="41"/>
        <v>32336</v>
      </c>
      <c r="T669" s="56">
        <v>10689</v>
      </c>
      <c r="U669" s="56">
        <f t="shared" si="42"/>
        <v>43025</v>
      </c>
    </row>
    <row r="670" spans="2:21" s="17" customFormat="1" outlineLevel="2" x14ac:dyDescent="0.25">
      <c r="B670" s="9">
        <v>4</v>
      </c>
      <c r="C670" s="17" t="s">
        <v>420</v>
      </c>
      <c r="D670" s="54" t="s">
        <v>2011</v>
      </c>
      <c r="E670" s="54" t="s">
        <v>2012</v>
      </c>
      <c r="F670" s="54"/>
      <c r="G670" s="55" t="s">
        <v>2013</v>
      </c>
      <c r="H670" s="56">
        <v>44464</v>
      </c>
      <c r="I670" s="56">
        <v>132123</v>
      </c>
      <c r="J670" s="56">
        <v>0</v>
      </c>
      <c r="K670" s="56">
        <v>-110168</v>
      </c>
      <c r="L670" s="56">
        <v>-27108</v>
      </c>
      <c r="M670" s="56">
        <v>374</v>
      </c>
      <c r="N670" s="56">
        <v>120</v>
      </c>
      <c r="O670" s="56">
        <f t="shared" si="40"/>
        <v>39805</v>
      </c>
      <c r="P670" s="56">
        <v>-2422</v>
      </c>
      <c r="Q670" s="56">
        <v>-2248</v>
      </c>
      <c r="R670" s="56">
        <v>22902</v>
      </c>
      <c r="S670" s="56">
        <f t="shared" si="41"/>
        <v>58037</v>
      </c>
      <c r="T670" s="56">
        <v>19943</v>
      </c>
      <c r="U670" s="56">
        <f t="shared" si="42"/>
        <v>77980</v>
      </c>
    </row>
    <row r="671" spans="2:21" s="17" customFormat="1" outlineLevel="2" x14ac:dyDescent="0.25">
      <c r="B671" s="9">
        <v>4</v>
      </c>
      <c r="C671" s="17" t="s">
        <v>420</v>
      </c>
      <c r="D671" s="54" t="s">
        <v>2014</v>
      </c>
      <c r="E671" s="54" t="s">
        <v>2015</v>
      </c>
      <c r="F671" s="54"/>
      <c r="G671" s="55" t="s">
        <v>2016</v>
      </c>
      <c r="H671" s="56">
        <v>33812</v>
      </c>
      <c r="I671" s="56">
        <v>100470</v>
      </c>
      <c r="J671" s="56">
        <v>0</v>
      </c>
      <c r="K671" s="56">
        <v>-83775</v>
      </c>
      <c r="L671" s="56">
        <v>-20613</v>
      </c>
      <c r="M671" s="56">
        <v>285</v>
      </c>
      <c r="N671" s="56">
        <v>91</v>
      </c>
      <c r="O671" s="56">
        <f t="shared" si="40"/>
        <v>30270</v>
      </c>
      <c r="P671" s="56">
        <v>-1842</v>
      </c>
      <c r="Q671" s="56">
        <v>-1710</v>
      </c>
      <c r="R671" s="56">
        <v>17416</v>
      </c>
      <c r="S671" s="56">
        <f t="shared" si="41"/>
        <v>44134</v>
      </c>
      <c r="T671" s="56">
        <v>-9538</v>
      </c>
      <c r="U671" s="56">
        <f t="shared" si="42"/>
        <v>34596</v>
      </c>
    </row>
    <row r="672" spans="2:21" s="17" customFormat="1" outlineLevel="2" x14ac:dyDescent="0.25">
      <c r="B672" s="9">
        <v>4</v>
      </c>
      <c r="C672" s="17" t="s">
        <v>420</v>
      </c>
      <c r="D672" s="54" t="s">
        <v>2017</v>
      </c>
      <c r="E672" s="54" t="s">
        <v>2018</v>
      </c>
      <c r="F672" s="54"/>
      <c r="G672" s="55" t="s">
        <v>2019</v>
      </c>
      <c r="H672" s="56">
        <v>218291</v>
      </c>
      <c r="I672" s="56">
        <v>648637</v>
      </c>
      <c r="J672" s="56">
        <v>0</v>
      </c>
      <c r="K672" s="56">
        <v>-540851</v>
      </c>
      <c r="L672" s="56">
        <v>-133080</v>
      </c>
      <c r="M672" s="56">
        <v>1837</v>
      </c>
      <c r="N672" s="56">
        <v>582</v>
      </c>
      <c r="O672" s="56">
        <f t="shared" si="40"/>
        <v>195416</v>
      </c>
      <c r="P672" s="56">
        <v>-11889</v>
      </c>
      <c r="Q672" s="56">
        <v>-11037</v>
      </c>
      <c r="R672" s="56">
        <v>112435</v>
      </c>
      <c r="S672" s="56">
        <f t="shared" si="41"/>
        <v>284925</v>
      </c>
      <c r="T672" s="56">
        <v>67916</v>
      </c>
      <c r="U672" s="56">
        <f t="shared" si="42"/>
        <v>352841</v>
      </c>
    </row>
    <row r="673" spans="2:21" s="17" customFormat="1" outlineLevel="2" x14ac:dyDescent="0.25">
      <c r="B673" s="9">
        <v>4</v>
      </c>
      <c r="C673" s="17" t="s">
        <v>420</v>
      </c>
      <c r="D673" s="54" t="s">
        <v>2020</v>
      </c>
      <c r="E673" s="54" t="s">
        <v>2021</v>
      </c>
      <c r="F673" s="54"/>
      <c r="G673" s="55" t="s">
        <v>2022</v>
      </c>
      <c r="H673" s="56">
        <v>159228</v>
      </c>
      <c r="I673" s="56">
        <v>473134</v>
      </c>
      <c r="J673" s="56">
        <v>0</v>
      </c>
      <c r="K673" s="56">
        <v>-394512</v>
      </c>
      <c r="L673" s="56">
        <v>-97072</v>
      </c>
      <c r="M673" s="56">
        <v>1340</v>
      </c>
      <c r="N673" s="56">
        <v>424</v>
      </c>
      <c r="O673" s="56">
        <f t="shared" si="40"/>
        <v>142542</v>
      </c>
      <c r="P673" s="56">
        <v>-8672</v>
      </c>
      <c r="Q673" s="56">
        <v>-8051</v>
      </c>
      <c r="R673" s="56">
        <v>82013</v>
      </c>
      <c r="S673" s="56">
        <f t="shared" si="41"/>
        <v>207832</v>
      </c>
      <c r="T673" s="56">
        <v>67825</v>
      </c>
      <c r="U673" s="56">
        <f t="shared" si="42"/>
        <v>275657</v>
      </c>
    </row>
    <row r="674" spans="2:21" s="17" customFormat="1" outlineLevel="2" x14ac:dyDescent="0.25">
      <c r="B674" s="9">
        <v>4</v>
      </c>
      <c r="C674" s="17" t="s">
        <v>420</v>
      </c>
      <c r="D674" s="54" t="s">
        <v>2023</v>
      </c>
      <c r="E674" s="54" t="s">
        <v>2024</v>
      </c>
      <c r="F674" s="54"/>
      <c r="G674" s="55" t="s">
        <v>2025</v>
      </c>
      <c r="H674" s="56">
        <v>786969</v>
      </c>
      <c r="I674" s="56">
        <v>2338426</v>
      </c>
      <c r="J674" s="56">
        <v>0</v>
      </c>
      <c r="K674" s="56">
        <v>-1949841</v>
      </c>
      <c r="L674" s="56">
        <v>-479772</v>
      </c>
      <c r="M674" s="56">
        <v>6622</v>
      </c>
      <c r="N674" s="56">
        <v>2094</v>
      </c>
      <c r="O674" s="56">
        <f t="shared" si="40"/>
        <v>704498</v>
      </c>
      <c r="P674" s="56">
        <v>-42862</v>
      </c>
      <c r="Q674" s="56">
        <v>-39789</v>
      </c>
      <c r="R674" s="56">
        <v>405343</v>
      </c>
      <c r="S674" s="56">
        <f t="shared" si="41"/>
        <v>1027190</v>
      </c>
      <c r="T674" s="56">
        <v>244923</v>
      </c>
      <c r="U674" s="56">
        <f t="shared" si="42"/>
        <v>1272113</v>
      </c>
    </row>
    <row r="675" spans="2:21" s="17" customFormat="1" outlineLevel="2" x14ac:dyDescent="0.25">
      <c r="B675" s="9">
        <v>4</v>
      </c>
      <c r="C675" s="17" t="s">
        <v>420</v>
      </c>
      <c r="D675" s="54" t="s">
        <v>2026</v>
      </c>
      <c r="E675" s="54" t="s">
        <v>2027</v>
      </c>
      <c r="F675" s="54"/>
      <c r="G675" s="55" t="s">
        <v>2028</v>
      </c>
      <c r="H675" s="56">
        <v>67835</v>
      </c>
      <c r="I675" s="56">
        <v>201568</v>
      </c>
      <c r="J675" s="56">
        <v>0</v>
      </c>
      <c r="K675" s="56">
        <v>-168073</v>
      </c>
      <c r="L675" s="56">
        <v>-41355</v>
      </c>
      <c r="M675" s="56">
        <v>571</v>
      </c>
      <c r="N675" s="56">
        <v>181</v>
      </c>
      <c r="O675" s="56">
        <f t="shared" si="40"/>
        <v>60727</v>
      </c>
      <c r="P675" s="56">
        <v>-3695</v>
      </c>
      <c r="Q675" s="56">
        <v>-3430</v>
      </c>
      <c r="R675" s="56">
        <v>34940</v>
      </c>
      <c r="S675" s="56">
        <f t="shared" si="41"/>
        <v>88542</v>
      </c>
      <c r="T675" s="56">
        <v>24944</v>
      </c>
      <c r="U675" s="56">
        <f t="shared" si="42"/>
        <v>113486</v>
      </c>
    </row>
    <row r="676" spans="2:21" s="17" customFormat="1" outlineLevel="2" x14ac:dyDescent="0.25">
      <c r="B676" s="9">
        <v>4</v>
      </c>
      <c r="C676" s="17" t="s">
        <v>420</v>
      </c>
      <c r="D676" s="54" t="s">
        <v>2029</v>
      </c>
      <c r="E676" s="54" t="s">
        <v>2030</v>
      </c>
      <c r="F676" s="54"/>
      <c r="G676" s="55" t="s">
        <v>2031</v>
      </c>
      <c r="H676" s="56">
        <v>13538638</v>
      </c>
      <c r="I676" s="56">
        <v>40229181</v>
      </c>
      <c r="J676" s="56">
        <v>0</v>
      </c>
      <c r="K676" s="56">
        <v>-33544151</v>
      </c>
      <c r="L676" s="56">
        <v>-8253765</v>
      </c>
      <c r="M676" s="56">
        <v>113927</v>
      </c>
      <c r="N676" s="56">
        <v>36040</v>
      </c>
      <c r="O676" s="56">
        <f t="shared" si="40"/>
        <v>12119870</v>
      </c>
      <c r="P676" s="56">
        <v>-737378</v>
      </c>
      <c r="Q676" s="56">
        <v>-684512</v>
      </c>
      <c r="R676" s="56">
        <v>6973332</v>
      </c>
      <c r="S676" s="56">
        <f t="shared" si="41"/>
        <v>17671312</v>
      </c>
      <c r="T676" s="56">
        <v>4372575</v>
      </c>
      <c r="U676" s="56">
        <f t="shared" si="42"/>
        <v>22043887</v>
      </c>
    </row>
    <row r="677" spans="2:21" s="17" customFormat="1" outlineLevel="2" x14ac:dyDescent="0.25">
      <c r="B677" s="9">
        <v>4</v>
      </c>
      <c r="C677" s="17" t="s">
        <v>420</v>
      </c>
      <c r="D677" s="54" t="s">
        <v>2032</v>
      </c>
      <c r="E677" s="54" t="s">
        <v>2033</v>
      </c>
      <c r="F677" s="54"/>
      <c r="G677" s="55" t="s">
        <v>2034</v>
      </c>
      <c r="H677" s="56">
        <v>204702</v>
      </c>
      <c r="I677" s="56">
        <v>608258</v>
      </c>
      <c r="J677" s="56">
        <v>0</v>
      </c>
      <c r="K677" s="56">
        <v>-507182</v>
      </c>
      <c r="L677" s="56">
        <v>-124795</v>
      </c>
      <c r="M677" s="56">
        <v>1723</v>
      </c>
      <c r="N677" s="56">
        <v>544</v>
      </c>
      <c r="O677" s="56">
        <f t="shared" si="40"/>
        <v>183250</v>
      </c>
      <c r="P677" s="56">
        <v>-11149</v>
      </c>
      <c r="Q677" s="56">
        <v>-10350</v>
      </c>
      <c r="R677" s="56">
        <v>105436</v>
      </c>
      <c r="S677" s="56">
        <f t="shared" si="41"/>
        <v>267187</v>
      </c>
      <c r="T677" s="56">
        <v>73405</v>
      </c>
      <c r="U677" s="56">
        <f t="shared" si="42"/>
        <v>340592</v>
      </c>
    </row>
    <row r="678" spans="2:21" s="17" customFormat="1" outlineLevel="2" x14ac:dyDescent="0.25">
      <c r="B678" s="9">
        <v>4</v>
      </c>
      <c r="C678" s="17" t="s">
        <v>420</v>
      </c>
      <c r="D678" s="54" t="s">
        <v>2035</v>
      </c>
      <c r="E678" s="54" t="s">
        <v>2036</v>
      </c>
      <c r="F678" s="54"/>
      <c r="G678" s="55" t="s">
        <v>2037</v>
      </c>
      <c r="H678" s="56">
        <v>744080</v>
      </c>
      <c r="I678" s="56">
        <v>2210986</v>
      </c>
      <c r="J678" s="56">
        <v>0</v>
      </c>
      <c r="K678" s="56">
        <v>-1843579</v>
      </c>
      <c r="L678" s="56">
        <v>-453625</v>
      </c>
      <c r="M678" s="56">
        <v>6261</v>
      </c>
      <c r="N678" s="56">
        <v>1982</v>
      </c>
      <c r="O678" s="56">
        <f t="shared" si="40"/>
        <v>666105</v>
      </c>
      <c r="P678" s="56">
        <v>-40526</v>
      </c>
      <c r="Q678" s="56">
        <v>-37621</v>
      </c>
      <c r="R678" s="56">
        <v>383253</v>
      </c>
      <c r="S678" s="56">
        <f t="shared" si="41"/>
        <v>971211</v>
      </c>
      <c r="T678" s="56">
        <v>194882</v>
      </c>
      <c r="U678" s="56">
        <f t="shared" si="42"/>
        <v>1166093</v>
      </c>
    </row>
    <row r="679" spans="2:21" s="17" customFormat="1" outlineLevel="2" x14ac:dyDescent="0.25">
      <c r="B679" s="9">
        <v>4</v>
      </c>
      <c r="C679" s="17" t="s">
        <v>420</v>
      </c>
      <c r="D679" s="54" t="s">
        <v>2038</v>
      </c>
      <c r="E679" s="54" t="s">
        <v>2039</v>
      </c>
      <c r="F679" s="54"/>
      <c r="G679" s="55" t="s">
        <v>2040</v>
      </c>
      <c r="H679" s="56">
        <v>615373</v>
      </c>
      <c r="I679" s="56">
        <v>1828541</v>
      </c>
      <c r="J679" s="56">
        <v>0</v>
      </c>
      <c r="K679" s="56">
        <v>-1524686</v>
      </c>
      <c r="L679" s="56">
        <v>-375159</v>
      </c>
      <c r="M679" s="56">
        <v>5178</v>
      </c>
      <c r="N679" s="56">
        <v>1637</v>
      </c>
      <c r="O679" s="56">
        <f t="shared" si="40"/>
        <v>550884</v>
      </c>
      <c r="P679" s="56">
        <v>-33516</v>
      </c>
      <c r="Q679" s="56">
        <v>-31113</v>
      </c>
      <c r="R679" s="56">
        <v>316960</v>
      </c>
      <c r="S679" s="56">
        <f t="shared" si="41"/>
        <v>803215</v>
      </c>
      <c r="T679" s="56">
        <v>277069</v>
      </c>
      <c r="U679" s="56">
        <f t="shared" si="42"/>
        <v>1080284</v>
      </c>
    </row>
    <row r="680" spans="2:21" s="17" customFormat="1" outlineLevel="2" x14ac:dyDescent="0.25">
      <c r="B680" s="9">
        <v>4</v>
      </c>
      <c r="C680" s="17" t="s">
        <v>420</v>
      </c>
      <c r="D680" s="54" t="s">
        <v>2041</v>
      </c>
      <c r="E680" s="54" t="s">
        <v>2042</v>
      </c>
      <c r="F680" s="54"/>
      <c r="G680" s="55" t="s">
        <v>2043</v>
      </c>
      <c r="H680" s="56">
        <v>618221</v>
      </c>
      <c r="I680" s="56">
        <v>1837004</v>
      </c>
      <c r="J680" s="56">
        <v>0</v>
      </c>
      <c r="K680" s="56">
        <v>-1531742</v>
      </c>
      <c r="L680" s="56">
        <v>-376896</v>
      </c>
      <c r="M680" s="56">
        <v>5202</v>
      </c>
      <c r="N680" s="56">
        <v>1645</v>
      </c>
      <c r="O680" s="56">
        <f t="shared" si="40"/>
        <v>553434</v>
      </c>
      <c r="P680" s="56">
        <v>-33671</v>
      </c>
      <c r="Q680" s="56">
        <v>-31257</v>
      </c>
      <c r="R680" s="56">
        <v>318427</v>
      </c>
      <c r="S680" s="56">
        <f t="shared" si="41"/>
        <v>806933</v>
      </c>
      <c r="T680" s="56">
        <v>216275</v>
      </c>
      <c r="U680" s="56">
        <f t="shared" si="42"/>
        <v>1023208</v>
      </c>
    </row>
    <row r="681" spans="2:21" s="17" customFormat="1" outlineLevel="2" x14ac:dyDescent="0.25">
      <c r="B681" s="9">
        <v>4</v>
      </c>
      <c r="C681" s="17" t="s">
        <v>420</v>
      </c>
      <c r="D681" s="54" t="s">
        <v>2044</v>
      </c>
      <c r="E681" s="54" t="s">
        <v>2045</v>
      </c>
      <c r="F681" s="54"/>
      <c r="G681" s="55" t="s">
        <v>2046</v>
      </c>
      <c r="H681" s="56">
        <v>670646</v>
      </c>
      <c r="I681" s="56">
        <v>1992782</v>
      </c>
      <c r="J681" s="56">
        <v>0</v>
      </c>
      <c r="K681" s="56">
        <v>-1661634</v>
      </c>
      <c r="L681" s="56">
        <v>-408856</v>
      </c>
      <c r="M681" s="56">
        <v>5643</v>
      </c>
      <c r="N681" s="56">
        <v>1786</v>
      </c>
      <c r="O681" s="56">
        <f t="shared" si="40"/>
        <v>600367</v>
      </c>
      <c r="P681" s="56">
        <v>-36527</v>
      </c>
      <c r="Q681" s="56">
        <v>-33908</v>
      </c>
      <c r="R681" s="56">
        <v>345429</v>
      </c>
      <c r="S681" s="56">
        <f t="shared" si="41"/>
        <v>875361</v>
      </c>
      <c r="T681" s="56">
        <v>271456</v>
      </c>
      <c r="U681" s="56">
        <f t="shared" si="42"/>
        <v>1146817</v>
      </c>
    </row>
    <row r="682" spans="2:21" s="17" customFormat="1" outlineLevel="2" x14ac:dyDescent="0.25">
      <c r="B682" s="9">
        <v>4</v>
      </c>
      <c r="C682" s="17" t="s">
        <v>420</v>
      </c>
      <c r="D682" s="54" t="s">
        <v>2047</v>
      </c>
      <c r="E682" s="54" t="s">
        <v>2048</v>
      </c>
      <c r="F682" s="54"/>
      <c r="G682" s="55" t="s">
        <v>2049</v>
      </c>
      <c r="H682" s="56">
        <v>159895</v>
      </c>
      <c r="I682" s="56">
        <v>475118</v>
      </c>
      <c r="J682" s="56">
        <v>0</v>
      </c>
      <c r="K682" s="56">
        <v>-396166</v>
      </c>
      <c r="L682" s="56">
        <v>-97479</v>
      </c>
      <c r="M682" s="56">
        <v>1346</v>
      </c>
      <c r="N682" s="56">
        <v>425</v>
      </c>
      <c r="O682" s="56">
        <f t="shared" si="40"/>
        <v>143139</v>
      </c>
      <c r="P682" s="56">
        <v>-8709</v>
      </c>
      <c r="Q682" s="56">
        <v>-8084</v>
      </c>
      <c r="R682" s="56">
        <v>82357</v>
      </c>
      <c r="S682" s="56">
        <f t="shared" si="41"/>
        <v>208703</v>
      </c>
      <c r="T682" s="56">
        <v>70643</v>
      </c>
      <c r="U682" s="56">
        <f t="shared" si="42"/>
        <v>279346</v>
      </c>
    </row>
    <row r="683" spans="2:21" s="17" customFormat="1" outlineLevel="2" x14ac:dyDescent="0.25">
      <c r="B683" s="9">
        <v>4</v>
      </c>
      <c r="C683" s="17" t="s">
        <v>420</v>
      </c>
      <c r="D683" s="54" t="s">
        <v>2050</v>
      </c>
      <c r="E683" s="54" t="s">
        <v>2051</v>
      </c>
      <c r="F683" s="54"/>
      <c r="G683" s="55" t="s">
        <v>2052</v>
      </c>
      <c r="H683" s="56">
        <v>96099</v>
      </c>
      <c r="I683" s="56">
        <v>285553</v>
      </c>
      <c r="J683" s="56">
        <v>0</v>
      </c>
      <c r="K683" s="56">
        <v>-238102</v>
      </c>
      <c r="L683" s="56">
        <v>-58587</v>
      </c>
      <c r="M683" s="56">
        <v>809</v>
      </c>
      <c r="N683" s="56">
        <v>257</v>
      </c>
      <c r="O683" s="56">
        <f t="shared" si="40"/>
        <v>86029</v>
      </c>
      <c r="P683" s="56">
        <v>-5234</v>
      </c>
      <c r="Q683" s="56">
        <v>-4859</v>
      </c>
      <c r="R683" s="56">
        <v>49498</v>
      </c>
      <c r="S683" s="56">
        <f t="shared" si="41"/>
        <v>125434</v>
      </c>
      <c r="T683" s="56">
        <v>38334</v>
      </c>
      <c r="U683" s="56">
        <f t="shared" si="42"/>
        <v>163768</v>
      </c>
    </row>
    <row r="684" spans="2:21" s="17" customFormat="1" outlineLevel="2" x14ac:dyDescent="0.25">
      <c r="B684" s="9">
        <v>4</v>
      </c>
      <c r="C684" s="17" t="s">
        <v>420</v>
      </c>
      <c r="D684" s="54" t="s">
        <v>2053</v>
      </c>
      <c r="E684" s="54" t="s">
        <v>2054</v>
      </c>
      <c r="F684" s="54"/>
      <c r="G684" s="55" t="s">
        <v>2055</v>
      </c>
      <c r="H684" s="56">
        <v>54382</v>
      </c>
      <c r="I684" s="56">
        <v>161591</v>
      </c>
      <c r="J684" s="56">
        <v>0</v>
      </c>
      <c r="K684" s="56">
        <v>-134739</v>
      </c>
      <c r="L684" s="56">
        <v>-33153</v>
      </c>
      <c r="M684" s="56">
        <v>458</v>
      </c>
      <c r="N684" s="56">
        <v>144</v>
      </c>
      <c r="O684" s="56">
        <f t="shared" si="40"/>
        <v>48683</v>
      </c>
      <c r="P684" s="56">
        <v>-2962</v>
      </c>
      <c r="Q684" s="56">
        <v>-2750</v>
      </c>
      <c r="R684" s="56">
        <v>28010</v>
      </c>
      <c r="S684" s="56">
        <f t="shared" si="41"/>
        <v>70981</v>
      </c>
      <c r="T684" s="56">
        <v>21792</v>
      </c>
      <c r="U684" s="56">
        <f t="shared" si="42"/>
        <v>92773</v>
      </c>
    </row>
    <row r="685" spans="2:21" s="17" customFormat="1" outlineLevel="2" x14ac:dyDescent="0.25">
      <c r="B685" s="9">
        <v>4</v>
      </c>
      <c r="C685" s="17" t="s">
        <v>420</v>
      </c>
      <c r="D685" s="54" t="s">
        <v>2056</v>
      </c>
      <c r="E685" s="54" t="s">
        <v>2057</v>
      </c>
      <c r="F685" s="54"/>
      <c r="G685" s="55" t="s">
        <v>2058</v>
      </c>
      <c r="H685" s="56">
        <v>97654</v>
      </c>
      <c r="I685" s="56">
        <v>290174</v>
      </c>
      <c r="J685" s="56">
        <v>0</v>
      </c>
      <c r="K685" s="56">
        <v>-241954</v>
      </c>
      <c r="L685" s="56">
        <v>-59534</v>
      </c>
      <c r="M685" s="56">
        <v>822</v>
      </c>
      <c r="N685" s="56">
        <v>258</v>
      </c>
      <c r="O685" s="56">
        <f t="shared" si="40"/>
        <v>87420</v>
      </c>
      <c r="P685" s="56">
        <v>-5319</v>
      </c>
      <c r="Q685" s="56">
        <v>-4937</v>
      </c>
      <c r="R685" s="56">
        <v>50299</v>
      </c>
      <c r="S685" s="56">
        <f t="shared" si="41"/>
        <v>127463</v>
      </c>
      <c r="T685" s="56">
        <v>31249</v>
      </c>
      <c r="U685" s="56">
        <f t="shared" si="42"/>
        <v>158712</v>
      </c>
    </row>
    <row r="686" spans="2:21" s="17" customFormat="1" outlineLevel="2" x14ac:dyDescent="0.25">
      <c r="B686" s="9">
        <v>4</v>
      </c>
      <c r="C686" s="17" t="s">
        <v>420</v>
      </c>
      <c r="D686" s="54" t="s">
        <v>2059</v>
      </c>
      <c r="E686" s="54" t="s">
        <v>2060</v>
      </c>
      <c r="F686" s="54"/>
      <c r="G686" s="55" t="s">
        <v>4099</v>
      </c>
      <c r="H686" s="56">
        <v>666324</v>
      </c>
      <c r="I686" s="56">
        <v>1979937</v>
      </c>
      <c r="J686" s="56">
        <v>0</v>
      </c>
      <c r="K686" s="56">
        <v>-1650924</v>
      </c>
      <c r="L686" s="56">
        <v>-406221</v>
      </c>
      <c r="M686" s="56">
        <v>5607</v>
      </c>
      <c r="N686" s="56">
        <v>1772</v>
      </c>
      <c r="O686" s="56">
        <f t="shared" si="40"/>
        <v>596495</v>
      </c>
      <c r="P686" s="56">
        <v>-36291</v>
      </c>
      <c r="Q686" s="56">
        <v>-33689</v>
      </c>
      <c r="R686" s="56">
        <v>343203</v>
      </c>
      <c r="S686" s="56">
        <f t="shared" si="41"/>
        <v>869718</v>
      </c>
      <c r="T686" s="56">
        <v>332833</v>
      </c>
      <c r="U686" s="56">
        <f t="shared" si="42"/>
        <v>1202551</v>
      </c>
    </row>
    <row r="687" spans="2:21" s="17" customFormat="1" outlineLevel="2" x14ac:dyDescent="0.25">
      <c r="B687" s="9">
        <v>4</v>
      </c>
      <c r="C687" s="17" t="s">
        <v>420</v>
      </c>
      <c r="D687" s="54" t="s">
        <v>2061</v>
      </c>
      <c r="E687" s="54" t="s">
        <v>2062</v>
      </c>
      <c r="F687" s="54"/>
      <c r="G687" s="55" t="s">
        <v>2063</v>
      </c>
      <c r="H687" s="56">
        <v>1609068</v>
      </c>
      <c r="I687" s="56">
        <v>4781240</v>
      </c>
      <c r="J687" s="56">
        <v>0</v>
      </c>
      <c r="K687" s="56">
        <v>-3986724</v>
      </c>
      <c r="L687" s="56">
        <v>-980960</v>
      </c>
      <c r="M687" s="56">
        <v>13540</v>
      </c>
      <c r="N687" s="56">
        <v>4283</v>
      </c>
      <c r="O687" s="56">
        <f t="shared" si="40"/>
        <v>1440447</v>
      </c>
      <c r="P687" s="56">
        <v>-87637</v>
      </c>
      <c r="Q687" s="56">
        <v>-81354</v>
      </c>
      <c r="R687" s="56">
        <v>828781</v>
      </c>
      <c r="S687" s="56">
        <f t="shared" si="41"/>
        <v>2100237</v>
      </c>
      <c r="T687" s="56">
        <v>494099</v>
      </c>
      <c r="U687" s="56">
        <f t="shared" si="42"/>
        <v>2594336</v>
      </c>
    </row>
    <row r="688" spans="2:21" s="17" customFormat="1" outlineLevel="2" x14ac:dyDescent="0.25">
      <c r="B688" s="9">
        <v>4</v>
      </c>
      <c r="C688" s="17" t="s">
        <v>420</v>
      </c>
      <c r="D688" s="54" t="s">
        <v>2064</v>
      </c>
      <c r="E688" s="54" t="s">
        <v>2065</v>
      </c>
      <c r="F688" s="54"/>
      <c r="G688" s="55" t="s">
        <v>2066</v>
      </c>
      <c r="H688" s="56">
        <v>349322</v>
      </c>
      <c r="I688" s="56">
        <v>1037988</v>
      </c>
      <c r="J688" s="56">
        <v>0</v>
      </c>
      <c r="K688" s="56">
        <v>-865502</v>
      </c>
      <c r="L688" s="56">
        <v>-212963</v>
      </c>
      <c r="M688" s="56">
        <v>2940</v>
      </c>
      <c r="N688" s="56">
        <v>931</v>
      </c>
      <c r="O688" s="56">
        <f t="shared" si="40"/>
        <v>312716</v>
      </c>
      <c r="P688" s="56">
        <v>-19026</v>
      </c>
      <c r="Q688" s="56">
        <v>-17662</v>
      </c>
      <c r="R688" s="56">
        <v>179925</v>
      </c>
      <c r="S688" s="56">
        <f t="shared" si="41"/>
        <v>455953</v>
      </c>
      <c r="T688" s="56">
        <v>104014</v>
      </c>
      <c r="U688" s="56">
        <f t="shared" si="42"/>
        <v>559967</v>
      </c>
    </row>
    <row r="689" spans="2:21" s="17" customFormat="1" outlineLevel="2" x14ac:dyDescent="0.25">
      <c r="B689" s="9">
        <v>4</v>
      </c>
      <c r="C689" s="17" t="s">
        <v>420</v>
      </c>
      <c r="D689" s="54" t="s">
        <v>2067</v>
      </c>
      <c r="E689" s="54" t="s">
        <v>2068</v>
      </c>
      <c r="F689" s="54"/>
      <c r="G689" s="55" t="s">
        <v>2069</v>
      </c>
      <c r="H689" s="56">
        <v>971693</v>
      </c>
      <c r="I689" s="56">
        <v>2887321</v>
      </c>
      <c r="J689" s="56">
        <v>0</v>
      </c>
      <c r="K689" s="56">
        <v>-2407525</v>
      </c>
      <c r="L689" s="56">
        <v>-592388</v>
      </c>
      <c r="M689" s="56">
        <v>8177</v>
      </c>
      <c r="N689" s="56">
        <v>2588</v>
      </c>
      <c r="O689" s="56">
        <f t="shared" si="40"/>
        <v>869866</v>
      </c>
      <c r="P689" s="56">
        <v>-52923</v>
      </c>
      <c r="Q689" s="56">
        <v>-49129</v>
      </c>
      <c r="R689" s="56">
        <v>500489</v>
      </c>
      <c r="S689" s="56">
        <f t="shared" si="41"/>
        <v>1268303</v>
      </c>
      <c r="T689" s="56">
        <v>321681</v>
      </c>
      <c r="U689" s="56">
        <f t="shared" si="42"/>
        <v>1589984</v>
      </c>
    </row>
    <row r="690" spans="2:21" s="17" customFormat="1" outlineLevel="2" x14ac:dyDescent="0.25">
      <c r="B690" s="9">
        <v>4</v>
      </c>
      <c r="C690" s="17" t="s">
        <v>420</v>
      </c>
      <c r="D690" s="54" t="s">
        <v>2070</v>
      </c>
      <c r="E690" s="54" t="s">
        <v>2071</v>
      </c>
      <c r="F690" s="54"/>
      <c r="G690" s="55" t="s">
        <v>2072</v>
      </c>
      <c r="H690" s="56">
        <v>512116</v>
      </c>
      <c r="I690" s="56">
        <v>1521719</v>
      </c>
      <c r="J690" s="56">
        <v>0</v>
      </c>
      <c r="K690" s="56">
        <v>-1268850</v>
      </c>
      <c r="L690" s="56">
        <v>-312209</v>
      </c>
      <c r="M690" s="56">
        <v>4309</v>
      </c>
      <c r="N690" s="56">
        <v>1364</v>
      </c>
      <c r="O690" s="56">
        <f t="shared" si="40"/>
        <v>458449</v>
      </c>
      <c r="P690" s="56">
        <v>-27892</v>
      </c>
      <c r="Q690" s="56">
        <v>-25893</v>
      </c>
      <c r="R690" s="56">
        <v>263775</v>
      </c>
      <c r="S690" s="56">
        <f t="shared" si="41"/>
        <v>668439</v>
      </c>
      <c r="T690" s="56">
        <v>154460</v>
      </c>
      <c r="U690" s="56">
        <f t="shared" si="42"/>
        <v>822899</v>
      </c>
    </row>
    <row r="691" spans="2:21" s="17" customFormat="1" outlineLevel="2" x14ac:dyDescent="0.25">
      <c r="B691" s="9">
        <v>4</v>
      </c>
      <c r="C691" s="17" t="s">
        <v>420</v>
      </c>
      <c r="D691" s="54" t="s">
        <v>2073</v>
      </c>
      <c r="E691" s="54" t="s">
        <v>2074</v>
      </c>
      <c r="F691" s="54"/>
      <c r="G691" s="55" t="s">
        <v>2075</v>
      </c>
      <c r="H691" s="56">
        <v>1236104</v>
      </c>
      <c r="I691" s="56">
        <v>3673004</v>
      </c>
      <c r="J691" s="56">
        <v>0</v>
      </c>
      <c r="K691" s="56">
        <v>-3062647</v>
      </c>
      <c r="L691" s="56">
        <v>-753585</v>
      </c>
      <c r="M691" s="56">
        <v>10402</v>
      </c>
      <c r="N691" s="56">
        <v>3289</v>
      </c>
      <c r="O691" s="56">
        <f t="shared" si="40"/>
        <v>1106567</v>
      </c>
      <c r="P691" s="56">
        <v>-67324</v>
      </c>
      <c r="Q691" s="56">
        <v>-62497</v>
      </c>
      <c r="R691" s="56">
        <v>636679</v>
      </c>
      <c r="S691" s="56">
        <f t="shared" si="41"/>
        <v>1613425</v>
      </c>
      <c r="T691" s="56">
        <v>366549</v>
      </c>
      <c r="U691" s="56">
        <f t="shared" si="42"/>
        <v>1979974</v>
      </c>
    </row>
    <row r="692" spans="2:21" s="17" customFormat="1" outlineLevel="2" x14ac:dyDescent="0.25">
      <c r="B692" s="9">
        <v>4</v>
      </c>
      <c r="C692" s="17" t="s">
        <v>420</v>
      </c>
      <c r="D692" s="54" t="s">
        <v>2076</v>
      </c>
      <c r="E692" s="54" t="s">
        <v>2077</v>
      </c>
      <c r="F692" s="54"/>
      <c r="G692" s="55" t="s">
        <v>2078</v>
      </c>
      <c r="H692" s="56">
        <v>122939</v>
      </c>
      <c r="I692" s="56">
        <v>365307</v>
      </c>
      <c r="J692" s="56">
        <v>0</v>
      </c>
      <c r="K692" s="56">
        <v>-304602</v>
      </c>
      <c r="L692" s="56">
        <v>-74949</v>
      </c>
      <c r="M692" s="56">
        <v>1035</v>
      </c>
      <c r="N692" s="56">
        <v>327</v>
      </c>
      <c r="O692" s="56">
        <f t="shared" si="40"/>
        <v>110057</v>
      </c>
      <c r="P692" s="56">
        <v>-6696</v>
      </c>
      <c r="Q692" s="56">
        <v>-6216</v>
      </c>
      <c r="R692" s="56">
        <v>63322</v>
      </c>
      <c r="S692" s="56">
        <f t="shared" si="41"/>
        <v>160467</v>
      </c>
      <c r="T692" s="56">
        <v>71253</v>
      </c>
      <c r="U692" s="56">
        <f t="shared" si="42"/>
        <v>231720</v>
      </c>
    </row>
    <row r="693" spans="2:21" s="17" customFormat="1" outlineLevel="2" x14ac:dyDescent="0.25">
      <c r="B693" s="9">
        <v>4</v>
      </c>
      <c r="C693" s="17" t="s">
        <v>420</v>
      </c>
      <c r="D693" s="54" t="s">
        <v>2079</v>
      </c>
      <c r="E693" s="54" t="s">
        <v>2080</v>
      </c>
      <c r="F693" s="54"/>
      <c r="G693" s="55" t="s">
        <v>2081</v>
      </c>
      <c r="H693" s="56">
        <v>31551</v>
      </c>
      <c r="I693" s="56">
        <v>93753</v>
      </c>
      <c r="J693" s="56">
        <v>0</v>
      </c>
      <c r="K693" s="56">
        <v>-78174</v>
      </c>
      <c r="L693" s="56">
        <v>-19235</v>
      </c>
      <c r="M693" s="56">
        <v>266</v>
      </c>
      <c r="N693" s="56">
        <v>84</v>
      </c>
      <c r="O693" s="56">
        <f t="shared" si="40"/>
        <v>28245</v>
      </c>
      <c r="P693" s="56">
        <v>-1718</v>
      </c>
      <c r="Q693" s="56">
        <v>-1595</v>
      </c>
      <c r="R693" s="56">
        <v>16251</v>
      </c>
      <c r="S693" s="56">
        <f t="shared" si="41"/>
        <v>41183</v>
      </c>
      <c r="T693" s="56">
        <v>20722</v>
      </c>
      <c r="U693" s="56">
        <f t="shared" si="42"/>
        <v>61905</v>
      </c>
    </row>
    <row r="694" spans="2:21" s="17" customFormat="1" outlineLevel="2" x14ac:dyDescent="0.25">
      <c r="B694" s="9">
        <v>4</v>
      </c>
      <c r="C694" s="17" t="s">
        <v>420</v>
      </c>
      <c r="D694" s="54" t="s">
        <v>2082</v>
      </c>
      <c r="E694" s="54" t="s">
        <v>2083</v>
      </c>
      <c r="F694" s="54"/>
      <c r="G694" s="55" t="s">
        <v>2084</v>
      </c>
      <c r="H694" s="56">
        <v>72762</v>
      </c>
      <c r="I694" s="56">
        <v>216208</v>
      </c>
      <c r="J694" s="56">
        <v>0</v>
      </c>
      <c r="K694" s="56">
        <v>-180280</v>
      </c>
      <c r="L694" s="56">
        <v>-44359</v>
      </c>
      <c r="M694" s="56">
        <v>612</v>
      </c>
      <c r="N694" s="56">
        <v>194</v>
      </c>
      <c r="O694" s="56">
        <f t="shared" si="40"/>
        <v>65137</v>
      </c>
      <c r="P694" s="56">
        <v>-3963</v>
      </c>
      <c r="Q694" s="56">
        <v>-3679</v>
      </c>
      <c r="R694" s="56">
        <v>37478</v>
      </c>
      <c r="S694" s="56">
        <f t="shared" si="41"/>
        <v>94973</v>
      </c>
      <c r="T694" s="56">
        <v>33987</v>
      </c>
      <c r="U694" s="56">
        <f t="shared" si="42"/>
        <v>128960</v>
      </c>
    </row>
    <row r="695" spans="2:21" s="17" customFormat="1" outlineLevel="2" x14ac:dyDescent="0.25">
      <c r="B695" s="9">
        <v>4</v>
      </c>
      <c r="C695" s="17" t="s">
        <v>420</v>
      </c>
      <c r="D695" s="54" t="s">
        <v>2085</v>
      </c>
      <c r="E695" s="54" t="s">
        <v>2086</v>
      </c>
      <c r="F695" s="54"/>
      <c r="G695" s="55" t="s">
        <v>2087</v>
      </c>
      <c r="H695" s="56">
        <v>171811</v>
      </c>
      <c r="I695" s="56">
        <v>510525</v>
      </c>
      <c r="J695" s="56">
        <v>0</v>
      </c>
      <c r="K695" s="56">
        <v>-425689</v>
      </c>
      <c r="L695" s="56">
        <v>-104744</v>
      </c>
      <c r="M695" s="56">
        <v>1446</v>
      </c>
      <c r="N695" s="56">
        <v>458</v>
      </c>
      <c r="O695" s="56">
        <f t="shared" si="40"/>
        <v>153807</v>
      </c>
      <c r="P695" s="56">
        <v>-9358</v>
      </c>
      <c r="Q695" s="56">
        <v>-8687</v>
      </c>
      <c r="R695" s="56">
        <v>88494</v>
      </c>
      <c r="S695" s="56">
        <f t="shared" si="41"/>
        <v>224256</v>
      </c>
      <c r="T695" s="56">
        <v>78283</v>
      </c>
      <c r="U695" s="56">
        <f t="shared" si="42"/>
        <v>302539</v>
      </c>
    </row>
    <row r="696" spans="2:21" s="17" customFormat="1" outlineLevel="2" x14ac:dyDescent="0.25">
      <c r="B696" s="9">
        <v>4</v>
      </c>
      <c r="C696" s="17" t="s">
        <v>420</v>
      </c>
      <c r="D696" s="54" t="s">
        <v>2088</v>
      </c>
      <c r="E696" s="54" t="s">
        <v>2089</v>
      </c>
      <c r="F696" s="54"/>
      <c r="G696" s="55" t="s">
        <v>2090</v>
      </c>
      <c r="H696" s="56">
        <v>190437</v>
      </c>
      <c r="I696" s="56">
        <v>565870</v>
      </c>
      <c r="J696" s="56">
        <v>0</v>
      </c>
      <c r="K696" s="56">
        <v>-471838</v>
      </c>
      <c r="L696" s="56">
        <v>-116099</v>
      </c>
      <c r="M696" s="56">
        <v>1603</v>
      </c>
      <c r="N696" s="56">
        <v>506</v>
      </c>
      <c r="O696" s="56">
        <f t="shared" si="40"/>
        <v>170479</v>
      </c>
      <c r="P696" s="56">
        <v>-10372</v>
      </c>
      <c r="Q696" s="56">
        <v>-9628</v>
      </c>
      <c r="R696" s="56">
        <v>98088</v>
      </c>
      <c r="S696" s="56">
        <f t="shared" si="41"/>
        <v>248567</v>
      </c>
      <c r="T696" s="56">
        <v>71429</v>
      </c>
      <c r="U696" s="56">
        <f t="shared" si="42"/>
        <v>319996</v>
      </c>
    </row>
    <row r="697" spans="2:21" s="17" customFormat="1" outlineLevel="2" x14ac:dyDescent="0.25">
      <c r="B697" s="9">
        <v>4</v>
      </c>
      <c r="C697" s="17" t="s">
        <v>420</v>
      </c>
      <c r="D697" s="54" t="s">
        <v>2091</v>
      </c>
      <c r="E697" s="54" t="s">
        <v>2092</v>
      </c>
      <c r="F697" s="54"/>
      <c r="G697" s="55" t="s">
        <v>2093</v>
      </c>
      <c r="H697" s="56">
        <v>1920390</v>
      </c>
      <c r="I697" s="56">
        <v>5706315</v>
      </c>
      <c r="J697" s="56">
        <v>0</v>
      </c>
      <c r="K697" s="56">
        <v>-4758076</v>
      </c>
      <c r="L697" s="56">
        <v>-1170757</v>
      </c>
      <c r="M697" s="56">
        <v>16160</v>
      </c>
      <c r="N697" s="56">
        <v>5114</v>
      </c>
      <c r="O697" s="56">
        <f t="shared" si="40"/>
        <v>1719146</v>
      </c>
      <c r="P697" s="56">
        <v>-104594</v>
      </c>
      <c r="Q697" s="56">
        <v>-97095</v>
      </c>
      <c r="R697" s="56">
        <v>989133</v>
      </c>
      <c r="S697" s="56">
        <f t="shared" si="41"/>
        <v>2506590</v>
      </c>
      <c r="T697" s="56">
        <v>536973</v>
      </c>
      <c r="U697" s="56">
        <f t="shared" si="42"/>
        <v>3043563</v>
      </c>
    </row>
    <row r="698" spans="2:21" s="17" customFormat="1" outlineLevel="2" x14ac:dyDescent="0.25">
      <c r="B698" s="9">
        <v>4</v>
      </c>
      <c r="C698" s="17" t="s">
        <v>420</v>
      </c>
      <c r="D698" s="54" t="s">
        <v>2094</v>
      </c>
      <c r="E698" s="54" t="s">
        <v>2095</v>
      </c>
      <c r="F698" s="54"/>
      <c r="G698" s="55" t="s">
        <v>2096</v>
      </c>
      <c r="H698" s="56">
        <v>45504</v>
      </c>
      <c r="I698" s="56">
        <v>135212</v>
      </c>
      <c r="J698" s="56">
        <v>0</v>
      </c>
      <c r="K698" s="56">
        <v>-112743</v>
      </c>
      <c r="L698" s="56">
        <v>-27741</v>
      </c>
      <c r="M698" s="56">
        <v>383</v>
      </c>
      <c r="N698" s="56">
        <v>120</v>
      </c>
      <c r="O698" s="56">
        <f t="shared" si="40"/>
        <v>40735</v>
      </c>
      <c r="P698" s="56">
        <v>-2478</v>
      </c>
      <c r="Q698" s="56">
        <v>-2301</v>
      </c>
      <c r="R698" s="56">
        <v>23438</v>
      </c>
      <c r="S698" s="56">
        <f t="shared" si="41"/>
        <v>59394</v>
      </c>
      <c r="T698" s="56">
        <v>17258</v>
      </c>
      <c r="U698" s="56">
        <f t="shared" si="42"/>
        <v>76652</v>
      </c>
    </row>
    <row r="699" spans="2:21" s="17" customFormat="1" outlineLevel="2" x14ac:dyDescent="0.25">
      <c r="B699" s="9">
        <v>4</v>
      </c>
      <c r="C699" s="17" t="s">
        <v>420</v>
      </c>
      <c r="D699" s="54" t="s">
        <v>2097</v>
      </c>
      <c r="E699" s="54" t="s">
        <v>2098</v>
      </c>
      <c r="F699" s="54"/>
      <c r="G699" s="55" t="s">
        <v>2099</v>
      </c>
      <c r="H699" s="56">
        <v>48166</v>
      </c>
      <c r="I699" s="56">
        <v>143122</v>
      </c>
      <c r="J699" s="56">
        <v>0</v>
      </c>
      <c r="K699" s="56">
        <v>-119339</v>
      </c>
      <c r="L699" s="56">
        <v>-29364</v>
      </c>
      <c r="M699" s="56">
        <v>405</v>
      </c>
      <c r="N699" s="56">
        <v>127</v>
      </c>
      <c r="O699" s="56">
        <f t="shared" si="40"/>
        <v>43117</v>
      </c>
      <c r="P699" s="56">
        <v>-2623</v>
      </c>
      <c r="Q699" s="56">
        <v>-2435</v>
      </c>
      <c r="R699" s="56">
        <v>24809</v>
      </c>
      <c r="S699" s="56">
        <f t="shared" si="41"/>
        <v>62868</v>
      </c>
      <c r="T699" s="56">
        <v>19676</v>
      </c>
      <c r="U699" s="56">
        <f t="shared" si="42"/>
        <v>82544</v>
      </c>
    </row>
    <row r="700" spans="2:21" s="17" customFormat="1" outlineLevel="2" x14ac:dyDescent="0.25">
      <c r="B700" s="9">
        <v>4</v>
      </c>
      <c r="C700" s="17" t="s">
        <v>420</v>
      </c>
      <c r="D700" s="54" t="s">
        <v>2100</v>
      </c>
      <c r="E700" s="54" t="s">
        <v>2101</v>
      </c>
      <c r="F700" s="54"/>
      <c r="G700" s="55" t="s">
        <v>2102</v>
      </c>
      <c r="H700" s="56">
        <v>355043</v>
      </c>
      <c r="I700" s="56">
        <v>1054988</v>
      </c>
      <c r="J700" s="56">
        <v>0</v>
      </c>
      <c r="K700" s="56">
        <v>-879677</v>
      </c>
      <c r="L700" s="56">
        <v>-216450</v>
      </c>
      <c r="M700" s="56">
        <v>2988</v>
      </c>
      <c r="N700" s="56">
        <v>945</v>
      </c>
      <c r="O700" s="56">
        <f t="shared" si="40"/>
        <v>317837</v>
      </c>
      <c r="P700" s="56">
        <v>-19337</v>
      </c>
      <c r="Q700" s="56">
        <v>-17951</v>
      </c>
      <c r="R700" s="56">
        <v>182872</v>
      </c>
      <c r="S700" s="56">
        <f t="shared" si="41"/>
        <v>463421</v>
      </c>
      <c r="T700" s="56">
        <v>146866</v>
      </c>
      <c r="U700" s="56">
        <f t="shared" si="42"/>
        <v>610287</v>
      </c>
    </row>
    <row r="701" spans="2:21" s="17" customFormat="1" outlineLevel="2" x14ac:dyDescent="0.25">
      <c r="B701" s="9">
        <v>4</v>
      </c>
      <c r="C701" s="17" t="s">
        <v>420</v>
      </c>
      <c r="D701" s="54" t="s">
        <v>2103</v>
      </c>
      <c r="E701" s="54" t="s">
        <v>2104</v>
      </c>
      <c r="F701" s="54"/>
      <c r="G701" s="55" t="s">
        <v>2105</v>
      </c>
      <c r="H701" s="56">
        <v>192211</v>
      </c>
      <c r="I701" s="56">
        <v>571144</v>
      </c>
      <c r="J701" s="56">
        <v>0</v>
      </c>
      <c r="K701" s="56">
        <v>-476235</v>
      </c>
      <c r="L701" s="56">
        <v>-117181</v>
      </c>
      <c r="M701" s="56">
        <v>1617</v>
      </c>
      <c r="N701" s="56">
        <v>514</v>
      </c>
      <c r="O701" s="56">
        <f t="shared" si="40"/>
        <v>172070</v>
      </c>
      <c r="P701" s="56">
        <v>-10469</v>
      </c>
      <c r="Q701" s="56">
        <v>-9718</v>
      </c>
      <c r="R701" s="56">
        <v>99002</v>
      </c>
      <c r="S701" s="56">
        <f t="shared" si="41"/>
        <v>250885</v>
      </c>
      <c r="T701" s="56">
        <v>33030</v>
      </c>
      <c r="U701" s="56">
        <f t="shared" si="42"/>
        <v>283915</v>
      </c>
    </row>
    <row r="702" spans="2:21" s="17" customFormat="1" outlineLevel="2" x14ac:dyDescent="0.25">
      <c r="B702" s="9">
        <v>4</v>
      </c>
      <c r="C702" s="17" t="s">
        <v>420</v>
      </c>
      <c r="D702" s="54" t="s">
        <v>2106</v>
      </c>
      <c r="E702" s="54" t="s">
        <v>2107</v>
      </c>
      <c r="F702" s="54"/>
      <c r="G702" s="55" t="s">
        <v>2108</v>
      </c>
      <c r="H702" s="56">
        <v>2599006</v>
      </c>
      <c r="I702" s="56">
        <v>7722777</v>
      </c>
      <c r="J702" s="56">
        <v>0</v>
      </c>
      <c r="K702" s="56">
        <v>-6439455</v>
      </c>
      <c r="L702" s="56">
        <v>-1584471</v>
      </c>
      <c r="M702" s="56">
        <v>21871</v>
      </c>
      <c r="N702" s="56">
        <v>6920</v>
      </c>
      <c r="O702" s="56">
        <f t="shared" si="40"/>
        <v>2326648</v>
      </c>
      <c r="P702" s="56">
        <v>-141554</v>
      </c>
      <c r="Q702" s="56">
        <v>-131406</v>
      </c>
      <c r="R702" s="56">
        <v>1338667</v>
      </c>
      <c r="S702" s="56">
        <f t="shared" si="41"/>
        <v>3392355</v>
      </c>
      <c r="T702" s="56">
        <v>645192</v>
      </c>
      <c r="U702" s="56">
        <f t="shared" si="42"/>
        <v>4037547</v>
      </c>
    </row>
    <row r="703" spans="2:21" s="17" customFormat="1" outlineLevel="2" x14ac:dyDescent="0.25">
      <c r="B703" s="9">
        <v>4</v>
      </c>
      <c r="C703" s="17" t="s">
        <v>420</v>
      </c>
      <c r="D703" s="54" t="s">
        <v>2109</v>
      </c>
      <c r="E703" s="54" t="s">
        <v>2110</v>
      </c>
      <c r="F703" s="54"/>
      <c r="G703" s="55" t="s">
        <v>2111</v>
      </c>
      <c r="H703" s="56">
        <v>79341</v>
      </c>
      <c r="I703" s="56">
        <v>235757</v>
      </c>
      <c r="J703" s="56">
        <v>0</v>
      </c>
      <c r="K703" s="56">
        <v>-196581</v>
      </c>
      <c r="L703" s="56">
        <v>-48370</v>
      </c>
      <c r="M703" s="56">
        <v>668</v>
      </c>
      <c r="N703" s="56">
        <v>210</v>
      </c>
      <c r="O703" s="56">
        <f t="shared" si="40"/>
        <v>71025</v>
      </c>
      <c r="P703" s="56">
        <v>-4321</v>
      </c>
      <c r="Q703" s="56">
        <v>-4011</v>
      </c>
      <c r="R703" s="56">
        <v>40866</v>
      </c>
      <c r="S703" s="56">
        <f t="shared" si="41"/>
        <v>103559</v>
      </c>
      <c r="T703" s="56">
        <v>50892</v>
      </c>
      <c r="U703" s="56">
        <f t="shared" si="42"/>
        <v>154451</v>
      </c>
    </row>
    <row r="704" spans="2:21" s="17" customFormat="1" outlineLevel="2" x14ac:dyDescent="0.25">
      <c r="B704" s="9">
        <v>4</v>
      </c>
      <c r="C704" s="17" t="s">
        <v>420</v>
      </c>
      <c r="D704" s="54" t="s">
        <v>2112</v>
      </c>
      <c r="E704" s="54" t="s">
        <v>2113</v>
      </c>
      <c r="F704" s="54"/>
      <c r="G704" s="55" t="s">
        <v>2114</v>
      </c>
      <c r="H704" s="56">
        <v>1133608</v>
      </c>
      <c r="I704" s="56">
        <v>3368441</v>
      </c>
      <c r="J704" s="56">
        <v>0</v>
      </c>
      <c r="K704" s="56">
        <v>-2808695</v>
      </c>
      <c r="L704" s="56">
        <v>-691098</v>
      </c>
      <c r="M704" s="56">
        <v>9539</v>
      </c>
      <c r="N704" s="56">
        <v>3018</v>
      </c>
      <c r="O704" s="56">
        <f t="shared" si="40"/>
        <v>1014813</v>
      </c>
      <c r="P704" s="56">
        <v>-61742</v>
      </c>
      <c r="Q704" s="56">
        <v>-57315</v>
      </c>
      <c r="R704" s="56">
        <v>583886</v>
      </c>
      <c r="S704" s="56">
        <f t="shared" si="41"/>
        <v>1479642</v>
      </c>
      <c r="T704" s="56">
        <v>333838</v>
      </c>
      <c r="U704" s="56">
        <f t="shared" si="42"/>
        <v>1813480</v>
      </c>
    </row>
    <row r="705" spans="2:21" s="17" customFormat="1" outlineLevel="2" x14ac:dyDescent="0.25">
      <c r="B705" s="9">
        <v>4</v>
      </c>
      <c r="C705" s="17" t="s">
        <v>420</v>
      </c>
      <c r="D705" s="54" t="s">
        <v>2115</v>
      </c>
      <c r="E705" s="54" t="s">
        <v>2116</v>
      </c>
      <c r="F705" s="54"/>
      <c r="G705" s="55" t="s">
        <v>2117</v>
      </c>
      <c r="H705" s="56">
        <v>122386</v>
      </c>
      <c r="I705" s="56">
        <v>363662</v>
      </c>
      <c r="J705" s="56">
        <v>0</v>
      </c>
      <c r="K705" s="56">
        <v>-303231</v>
      </c>
      <c r="L705" s="56">
        <v>-74612</v>
      </c>
      <c r="M705" s="56">
        <v>1030</v>
      </c>
      <c r="N705" s="56">
        <v>326</v>
      </c>
      <c r="O705" s="56">
        <f t="shared" si="40"/>
        <v>109561</v>
      </c>
      <c r="P705" s="56">
        <v>-6666</v>
      </c>
      <c r="Q705" s="56">
        <v>-6188</v>
      </c>
      <c r="R705" s="56">
        <v>63037</v>
      </c>
      <c r="S705" s="56">
        <f t="shared" si="41"/>
        <v>159744</v>
      </c>
      <c r="T705" s="56">
        <v>53450</v>
      </c>
      <c r="U705" s="56">
        <f t="shared" si="42"/>
        <v>213194</v>
      </c>
    </row>
    <row r="706" spans="2:21" s="17" customFormat="1" outlineLevel="2" x14ac:dyDescent="0.25">
      <c r="B706" s="9">
        <v>4</v>
      </c>
      <c r="C706" s="17" t="s">
        <v>420</v>
      </c>
      <c r="D706" s="54" t="s">
        <v>2118</v>
      </c>
      <c r="E706" s="54" t="s">
        <v>2119</v>
      </c>
      <c r="F706" s="54"/>
      <c r="G706" s="55" t="s">
        <v>2120</v>
      </c>
      <c r="H706" s="56">
        <v>939571</v>
      </c>
      <c r="I706" s="56">
        <v>2791873</v>
      </c>
      <c r="J706" s="56">
        <v>0</v>
      </c>
      <c r="K706" s="56">
        <v>-2327938</v>
      </c>
      <c r="L706" s="56">
        <v>-572805</v>
      </c>
      <c r="M706" s="56">
        <v>7906</v>
      </c>
      <c r="N706" s="56">
        <v>2502</v>
      </c>
      <c r="O706" s="56">
        <f t="shared" si="40"/>
        <v>841109</v>
      </c>
      <c r="P706" s="56">
        <v>-51173</v>
      </c>
      <c r="Q706" s="56">
        <v>-47505</v>
      </c>
      <c r="R706" s="56">
        <v>483944</v>
      </c>
      <c r="S706" s="56">
        <f t="shared" si="41"/>
        <v>1226375</v>
      </c>
      <c r="T706" s="56">
        <v>422367</v>
      </c>
      <c r="U706" s="56">
        <f t="shared" si="42"/>
        <v>1648742</v>
      </c>
    </row>
    <row r="707" spans="2:21" s="17" customFormat="1" outlineLevel="2" x14ac:dyDescent="0.25">
      <c r="B707" s="9">
        <v>4</v>
      </c>
      <c r="C707" s="17" t="s">
        <v>420</v>
      </c>
      <c r="D707" s="54" t="s">
        <v>2121</v>
      </c>
      <c r="E707" s="54" t="s">
        <v>2122</v>
      </c>
      <c r="F707" s="54"/>
      <c r="G707" s="55" t="s">
        <v>2123</v>
      </c>
      <c r="H707" s="56">
        <v>6273228</v>
      </c>
      <c r="I707" s="56">
        <v>18640489</v>
      </c>
      <c r="J707" s="56">
        <v>0</v>
      </c>
      <c r="K707" s="56">
        <v>-15542930</v>
      </c>
      <c r="L707" s="56">
        <v>-3824443</v>
      </c>
      <c r="M707" s="56">
        <v>52789</v>
      </c>
      <c r="N707" s="56">
        <v>16700</v>
      </c>
      <c r="O707" s="56">
        <f t="shared" si="40"/>
        <v>5615833</v>
      </c>
      <c r="P707" s="56">
        <v>-341670</v>
      </c>
      <c r="Q707" s="56">
        <v>-317174</v>
      </c>
      <c r="R707" s="56">
        <v>3231145</v>
      </c>
      <c r="S707" s="56">
        <f t="shared" si="41"/>
        <v>8188134</v>
      </c>
      <c r="T707" s="56">
        <v>1590417</v>
      </c>
      <c r="U707" s="56">
        <f t="shared" si="42"/>
        <v>9778551</v>
      </c>
    </row>
    <row r="708" spans="2:21" s="17" customFormat="1" outlineLevel="2" x14ac:dyDescent="0.25">
      <c r="B708" s="9">
        <v>4</v>
      </c>
      <c r="C708" s="17" t="s">
        <v>420</v>
      </c>
      <c r="D708" s="54" t="s">
        <v>2124</v>
      </c>
      <c r="E708" s="54" t="s">
        <v>2125</v>
      </c>
      <c r="F708" s="54"/>
      <c r="G708" s="55" t="s">
        <v>2126</v>
      </c>
      <c r="H708" s="56">
        <v>39136</v>
      </c>
      <c r="I708" s="56">
        <v>116290</v>
      </c>
      <c r="J708" s="56">
        <v>0</v>
      </c>
      <c r="K708" s="56">
        <v>-96966</v>
      </c>
      <c r="L708" s="56">
        <v>-23859</v>
      </c>
      <c r="M708" s="56">
        <v>329</v>
      </c>
      <c r="N708" s="56">
        <v>105</v>
      </c>
      <c r="O708" s="56">
        <f t="shared" si="40"/>
        <v>35035</v>
      </c>
      <c r="P708" s="56">
        <v>-2132</v>
      </c>
      <c r="Q708" s="56">
        <v>-1979</v>
      </c>
      <c r="R708" s="56">
        <v>20158</v>
      </c>
      <c r="S708" s="56">
        <f t="shared" si="41"/>
        <v>51082</v>
      </c>
      <c r="T708" s="56">
        <v>20521</v>
      </c>
      <c r="U708" s="56">
        <f t="shared" si="42"/>
        <v>71603</v>
      </c>
    </row>
    <row r="709" spans="2:21" s="17" customFormat="1" outlineLevel="2" x14ac:dyDescent="0.25">
      <c r="B709" s="9">
        <v>4</v>
      </c>
      <c r="C709" s="17" t="s">
        <v>420</v>
      </c>
      <c r="D709" s="54" t="s">
        <v>2127</v>
      </c>
      <c r="E709" s="54" t="s">
        <v>2128</v>
      </c>
      <c r="F709" s="54"/>
      <c r="G709" s="55" t="s">
        <v>2129</v>
      </c>
      <c r="H709" s="56">
        <v>1731111</v>
      </c>
      <c r="I709" s="56">
        <v>5143885</v>
      </c>
      <c r="J709" s="56">
        <v>0</v>
      </c>
      <c r="K709" s="56">
        <v>-4289107</v>
      </c>
      <c r="L709" s="56">
        <v>-1055364</v>
      </c>
      <c r="M709" s="56">
        <v>14567</v>
      </c>
      <c r="N709" s="56">
        <v>4609</v>
      </c>
      <c r="O709" s="56">
        <f t="shared" si="40"/>
        <v>1549701</v>
      </c>
      <c r="P709" s="56">
        <v>-94285</v>
      </c>
      <c r="Q709" s="56">
        <v>-87525</v>
      </c>
      <c r="R709" s="56">
        <v>891642</v>
      </c>
      <c r="S709" s="56">
        <f t="shared" si="41"/>
        <v>2259533</v>
      </c>
      <c r="T709" s="56">
        <v>567156</v>
      </c>
      <c r="U709" s="56">
        <f t="shared" si="42"/>
        <v>2826689</v>
      </c>
    </row>
    <row r="710" spans="2:21" s="17" customFormat="1" outlineLevel="2" x14ac:dyDescent="0.25">
      <c r="B710" s="9">
        <v>4</v>
      </c>
      <c r="C710" s="17" t="s">
        <v>420</v>
      </c>
      <c r="D710" s="54" t="s">
        <v>2130</v>
      </c>
      <c r="E710" s="54" t="s">
        <v>2131</v>
      </c>
      <c r="F710" s="54"/>
      <c r="G710" s="55" t="s">
        <v>2132</v>
      </c>
      <c r="H710" s="56">
        <v>300822</v>
      </c>
      <c r="I710" s="56">
        <v>893874</v>
      </c>
      <c r="J710" s="56">
        <v>0</v>
      </c>
      <c r="K710" s="56">
        <v>-745336</v>
      </c>
      <c r="L710" s="56">
        <v>-183395</v>
      </c>
      <c r="M710" s="56">
        <v>2531</v>
      </c>
      <c r="N710" s="56">
        <v>802</v>
      </c>
      <c r="O710" s="56">
        <f t="shared" si="40"/>
        <v>269298</v>
      </c>
      <c r="P710" s="56">
        <v>-16384</v>
      </c>
      <c r="Q710" s="56">
        <v>-15210</v>
      </c>
      <c r="R710" s="56">
        <v>154944</v>
      </c>
      <c r="S710" s="56">
        <f t="shared" si="41"/>
        <v>392648</v>
      </c>
      <c r="T710" s="56">
        <v>109192</v>
      </c>
      <c r="U710" s="56">
        <f t="shared" si="42"/>
        <v>501840</v>
      </c>
    </row>
    <row r="711" spans="2:21" s="17" customFormat="1" outlineLevel="2" x14ac:dyDescent="0.25">
      <c r="B711" s="9">
        <v>4</v>
      </c>
      <c r="C711" s="17" t="s">
        <v>420</v>
      </c>
      <c r="D711" s="54" t="s">
        <v>2133</v>
      </c>
      <c r="E711" s="54" t="s">
        <v>2134</v>
      </c>
      <c r="F711" s="54"/>
      <c r="G711" s="55" t="s">
        <v>2135</v>
      </c>
      <c r="H711" s="56">
        <v>663704</v>
      </c>
      <c r="I711" s="56">
        <v>1972153</v>
      </c>
      <c r="J711" s="56">
        <v>0</v>
      </c>
      <c r="K711" s="56">
        <v>-1644433</v>
      </c>
      <c r="L711" s="56">
        <v>-404624</v>
      </c>
      <c r="M711" s="56">
        <v>5585</v>
      </c>
      <c r="N711" s="56">
        <v>1767</v>
      </c>
      <c r="O711" s="56">
        <f t="shared" si="40"/>
        <v>594152</v>
      </c>
      <c r="P711" s="56">
        <v>-36148</v>
      </c>
      <c r="Q711" s="56">
        <v>-33557</v>
      </c>
      <c r="R711" s="56">
        <v>341853</v>
      </c>
      <c r="S711" s="56">
        <f t="shared" si="41"/>
        <v>866300</v>
      </c>
      <c r="T711" s="56">
        <v>300933</v>
      </c>
      <c r="U711" s="56">
        <f t="shared" si="42"/>
        <v>1167233</v>
      </c>
    </row>
    <row r="712" spans="2:21" s="17" customFormat="1" outlineLevel="2" x14ac:dyDescent="0.25">
      <c r="B712" s="9">
        <v>4</v>
      </c>
      <c r="C712" s="17" t="s">
        <v>420</v>
      </c>
      <c r="D712" s="54" t="s">
        <v>2136</v>
      </c>
      <c r="E712" s="54" t="s">
        <v>2137</v>
      </c>
      <c r="F712" s="54"/>
      <c r="G712" s="55" t="s">
        <v>2138</v>
      </c>
      <c r="H712" s="56">
        <v>419701</v>
      </c>
      <c r="I712" s="56">
        <v>1247115</v>
      </c>
      <c r="J712" s="56">
        <v>0</v>
      </c>
      <c r="K712" s="56">
        <v>-1039877</v>
      </c>
      <c r="L712" s="56">
        <v>-255869</v>
      </c>
      <c r="M712" s="56">
        <v>3532</v>
      </c>
      <c r="N712" s="56">
        <v>1117</v>
      </c>
      <c r="O712" s="56">
        <f t="shared" si="40"/>
        <v>375719</v>
      </c>
      <c r="P712" s="56">
        <v>-22859</v>
      </c>
      <c r="Q712" s="56">
        <v>-21220</v>
      </c>
      <c r="R712" s="56">
        <v>216175</v>
      </c>
      <c r="S712" s="56">
        <f t="shared" si="41"/>
        <v>547815</v>
      </c>
      <c r="T712" s="56">
        <v>132901</v>
      </c>
      <c r="U712" s="56">
        <f t="shared" si="42"/>
        <v>680716</v>
      </c>
    </row>
    <row r="713" spans="2:21" s="17" customFormat="1" outlineLevel="2" x14ac:dyDescent="0.25">
      <c r="B713" s="9">
        <v>4</v>
      </c>
      <c r="C713" s="17" t="s">
        <v>420</v>
      </c>
      <c r="D713" s="54" t="s">
        <v>2139</v>
      </c>
      <c r="E713" s="54" t="s">
        <v>2140</v>
      </c>
      <c r="F713" s="54"/>
      <c r="G713" s="55" t="s">
        <v>2141</v>
      </c>
      <c r="H713" s="56">
        <v>557569</v>
      </c>
      <c r="I713" s="56">
        <v>1656780</v>
      </c>
      <c r="J713" s="56">
        <v>0</v>
      </c>
      <c r="K713" s="56">
        <v>-1381467</v>
      </c>
      <c r="L713" s="56">
        <v>-339919</v>
      </c>
      <c r="M713" s="56">
        <v>4692</v>
      </c>
      <c r="N713" s="56">
        <v>1485</v>
      </c>
      <c r="O713" s="56">
        <f t="shared" ref="O713:O776" si="43">SUM(H713:N713)</f>
        <v>499140</v>
      </c>
      <c r="P713" s="56">
        <v>-30368</v>
      </c>
      <c r="Q713" s="56">
        <v>-28191</v>
      </c>
      <c r="R713" s="56">
        <v>287187</v>
      </c>
      <c r="S713" s="56">
        <f t="shared" ref="S713:S776" si="44">SUM(O713:R713)</f>
        <v>727768</v>
      </c>
      <c r="T713" s="56">
        <v>199811</v>
      </c>
      <c r="U713" s="56">
        <f t="shared" ref="U713:U776" si="45">SUM(S713:T713)</f>
        <v>927579</v>
      </c>
    </row>
    <row r="714" spans="2:21" s="17" customFormat="1" outlineLevel="2" x14ac:dyDescent="0.25">
      <c r="B714" s="9">
        <v>4</v>
      </c>
      <c r="C714" s="17" t="s">
        <v>420</v>
      </c>
      <c r="D714" s="54" t="s">
        <v>2142</v>
      </c>
      <c r="E714" s="54" t="s">
        <v>2143</v>
      </c>
      <c r="F714" s="54"/>
      <c r="G714" s="55" t="s">
        <v>2144</v>
      </c>
      <c r="H714" s="56">
        <v>761185</v>
      </c>
      <c r="I714" s="56">
        <v>2261812</v>
      </c>
      <c r="J714" s="56">
        <v>0</v>
      </c>
      <c r="K714" s="56">
        <v>-1885958</v>
      </c>
      <c r="L714" s="56">
        <v>-464053</v>
      </c>
      <c r="M714" s="56">
        <v>6405</v>
      </c>
      <c r="N714" s="56">
        <v>2027</v>
      </c>
      <c r="O714" s="56">
        <f t="shared" si="43"/>
        <v>681418</v>
      </c>
      <c r="P714" s="56">
        <v>-41458</v>
      </c>
      <c r="Q714" s="56">
        <v>-38485</v>
      </c>
      <c r="R714" s="56">
        <v>392063</v>
      </c>
      <c r="S714" s="56">
        <f t="shared" si="44"/>
        <v>993538</v>
      </c>
      <c r="T714" s="56">
        <v>272602</v>
      </c>
      <c r="U714" s="56">
        <f t="shared" si="45"/>
        <v>1266140</v>
      </c>
    </row>
    <row r="715" spans="2:21" s="17" customFormat="1" outlineLevel="2" x14ac:dyDescent="0.25">
      <c r="B715" s="9">
        <v>4</v>
      </c>
      <c r="C715" s="17" t="s">
        <v>420</v>
      </c>
      <c r="D715" s="54" t="s">
        <v>2145</v>
      </c>
      <c r="E715" s="54" t="s">
        <v>2146</v>
      </c>
      <c r="F715" s="54"/>
      <c r="G715" s="55" t="s">
        <v>2147</v>
      </c>
      <c r="H715" s="56">
        <v>461567</v>
      </c>
      <c r="I715" s="56">
        <v>1371516</v>
      </c>
      <c r="J715" s="56">
        <v>0</v>
      </c>
      <c r="K715" s="56">
        <v>-1143606</v>
      </c>
      <c r="L715" s="56">
        <v>-281392</v>
      </c>
      <c r="M715" s="56">
        <v>3884</v>
      </c>
      <c r="N715" s="56">
        <v>1229</v>
      </c>
      <c r="O715" s="56">
        <f t="shared" si="43"/>
        <v>413198</v>
      </c>
      <c r="P715" s="56">
        <v>-25139</v>
      </c>
      <c r="Q715" s="56">
        <v>-23337</v>
      </c>
      <c r="R715" s="56">
        <v>237739</v>
      </c>
      <c r="S715" s="56">
        <f t="shared" si="44"/>
        <v>602461</v>
      </c>
      <c r="T715" s="56">
        <v>148932</v>
      </c>
      <c r="U715" s="56">
        <f t="shared" si="45"/>
        <v>751393</v>
      </c>
    </row>
    <row r="716" spans="2:21" s="17" customFormat="1" outlineLevel="2" x14ac:dyDescent="0.25">
      <c r="B716" s="9">
        <v>4</v>
      </c>
      <c r="C716" s="17" t="s">
        <v>420</v>
      </c>
      <c r="D716" s="54" t="s">
        <v>2148</v>
      </c>
      <c r="E716" s="54" t="s">
        <v>2149</v>
      </c>
      <c r="F716" s="54"/>
      <c r="G716" s="55" t="s">
        <v>2150</v>
      </c>
      <c r="H716" s="56">
        <v>2723902</v>
      </c>
      <c r="I716" s="56">
        <v>8093897</v>
      </c>
      <c r="J716" s="56">
        <v>0</v>
      </c>
      <c r="K716" s="56">
        <v>-6748904</v>
      </c>
      <c r="L716" s="56">
        <v>-1660613</v>
      </c>
      <c r="M716" s="56">
        <v>22922</v>
      </c>
      <c r="N716" s="56">
        <v>7250</v>
      </c>
      <c r="O716" s="56">
        <f t="shared" si="43"/>
        <v>2438454</v>
      </c>
      <c r="P716" s="56">
        <v>-148357</v>
      </c>
      <c r="Q716" s="56">
        <v>-137720</v>
      </c>
      <c r="R716" s="56">
        <v>1402997</v>
      </c>
      <c r="S716" s="56">
        <f t="shared" si="44"/>
        <v>3555374</v>
      </c>
      <c r="T716" s="56">
        <v>1018378</v>
      </c>
      <c r="U716" s="56">
        <f t="shared" si="45"/>
        <v>4573752</v>
      </c>
    </row>
    <row r="717" spans="2:21" s="17" customFormat="1" outlineLevel="2" x14ac:dyDescent="0.25">
      <c r="B717" s="9">
        <v>4</v>
      </c>
      <c r="C717" s="17" t="s">
        <v>420</v>
      </c>
      <c r="D717" s="54" t="s">
        <v>2151</v>
      </c>
      <c r="E717" s="54" t="s">
        <v>2152</v>
      </c>
      <c r="F717" s="54"/>
      <c r="G717" s="55" t="s">
        <v>2153</v>
      </c>
      <c r="H717" s="56">
        <v>354579</v>
      </c>
      <c r="I717" s="56">
        <v>1053607</v>
      </c>
      <c r="J717" s="56">
        <v>0</v>
      </c>
      <c r="K717" s="56">
        <v>-878525</v>
      </c>
      <c r="L717" s="56">
        <v>-216167</v>
      </c>
      <c r="M717" s="56">
        <v>2984</v>
      </c>
      <c r="N717" s="56">
        <v>943</v>
      </c>
      <c r="O717" s="56">
        <f t="shared" si="43"/>
        <v>317421</v>
      </c>
      <c r="P717" s="56">
        <v>-19312</v>
      </c>
      <c r="Q717" s="56">
        <v>-17927</v>
      </c>
      <c r="R717" s="56">
        <v>182632</v>
      </c>
      <c r="S717" s="56">
        <f t="shared" si="44"/>
        <v>462814</v>
      </c>
      <c r="T717" s="56">
        <v>112039</v>
      </c>
      <c r="U717" s="56">
        <f t="shared" si="45"/>
        <v>574853</v>
      </c>
    </row>
    <row r="718" spans="2:21" s="17" customFormat="1" outlineLevel="2" x14ac:dyDescent="0.25">
      <c r="B718" s="9">
        <v>4</v>
      </c>
      <c r="C718" s="17" t="s">
        <v>420</v>
      </c>
      <c r="D718" s="54" t="s">
        <v>2154</v>
      </c>
      <c r="E718" s="54" t="s">
        <v>2155</v>
      </c>
      <c r="F718" s="54"/>
      <c r="G718" s="55" t="s">
        <v>2156</v>
      </c>
      <c r="H718" s="56">
        <v>18093</v>
      </c>
      <c r="I718" s="56">
        <v>53763</v>
      </c>
      <c r="J718" s="56">
        <v>0</v>
      </c>
      <c r="K718" s="56">
        <v>-44829</v>
      </c>
      <c r="L718" s="56">
        <v>-11031</v>
      </c>
      <c r="M718" s="56">
        <v>152</v>
      </c>
      <c r="N718" s="56">
        <v>50</v>
      </c>
      <c r="O718" s="56">
        <f t="shared" si="43"/>
        <v>16198</v>
      </c>
      <c r="P718" s="56">
        <v>-985</v>
      </c>
      <c r="Q718" s="56">
        <v>-915</v>
      </c>
      <c r="R718" s="56">
        <v>9319</v>
      </c>
      <c r="S718" s="56">
        <f t="shared" si="44"/>
        <v>23617</v>
      </c>
      <c r="T718" s="56">
        <v>8755</v>
      </c>
      <c r="U718" s="56">
        <f t="shared" si="45"/>
        <v>32372</v>
      </c>
    </row>
    <row r="719" spans="2:21" s="17" customFormat="1" outlineLevel="2" x14ac:dyDescent="0.25">
      <c r="B719" s="9">
        <v>4</v>
      </c>
      <c r="C719" s="17" t="s">
        <v>420</v>
      </c>
      <c r="D719" s="54" t="s">
        <v>2157</v>
      </c>
      <c r="E719" s="54" t="s">
        <v>2158</v>
      </c>
      <c r="F719" s="54"/>
      <c r="G719" s="55" t="s">
        <v>2159</v>
      </c>
      <c r="H719" s="56">
        <v>24119</v>
      </c>
      <c r="I719" s="56">
        <v>71668</v>
      </c>
      <c r="J719" s="56">
        <v>0</v>
      </c>
      <c r="K719" s="56">
        <v>-59758</v>
      </c>
      <c r="L719" s="56">
        <v>-14704</v>
      </c>
      <c r="M719" s="56">
        <v>203</v>
      </c>
      <c r="N719" s="56">
        <v>62</v>
      </c>
      <c r="O719" s="56">
        <f t="shared" si="43"/>
        <v>21590</v>
      </c>
      <c r="P719" s="56">
        <v>-1314</v>
      </c>
      <c r="Q719" s="56">
        <v>-1219</v>
      </c>
      <c r="R719" s="56">
        <v>12423</v>
      </c>
      <c r="S719" s="56">
        <f t="shared" si="44"/>
        <v>31480</v>
      </c>
      <c r="T719" s="56">
        <v>12206</v>
      </c>
      <c r="U719" s="56">
        <f t="shared" si="45"/>
        <v>43686</v>
      </c>
    </row>
    <row r="720" spans="2:21" s="17" customFormat="1" outlineLevel="2" x14ac:dyDescent="0.25">
      <c r="B720" s="9">
        <v>4</v>
      </c>
      <c r="C720" s="17" t="s">
        <v>420</v>
      </c>
      <c r="D720" s="54" t="s">
        <v>2160</v>
      </c>
      <c r="E720" s="54" t="s">
        <v>2161</v>
      </c>
      <c r="F720" s="54"/>
      <c r="G720" s="55" t="s">
        <v>2162</v>
      </c>
      <c r="H720" s="56">
        <v>2387472</v>
      </c>
      <c r="I720" s="56">
        <v>7094216</v>
      </c>
      <c r="J720" s="56">
        <v>0</v>
      </c>
      <c r="K720" s="56">
        <v>-5915344</v>
      </c>
      <c r="L720" s="56">
        <v>-1455510</v>
      </c>
      <c r="M720" s="56">
        <v>20090</v>
      </c>
      <c r="N720" s="56">
        <v>6356</v>
      </c>
      <c r="O720" s="56">
        <f t="shared" si="43"/>
        <v>2137280</v>
      </c>
      <c r="P720" s="56">
        <v>-130033</v>
      </c>
      <c r="Q720" s="56">
        <v>-120710</v>
      </c>
      <c r="R720" s="56">
        <v>1229712</v>
      </c>
      <c r="S720" s="56">
        <f t="shared" si="44"/>
        <v>3116249</v>
      </c>
      <c r="T720" s="56">
        <v>530384</v>
      </c>
      <c r="U720" s="56">
        <f t="shared" si="45"/>
        <v>3646633</v>
      </c>
    </row>
    <row r="721" spans="2:21" s="17" customFormat="1" outlineLevel="2" x14ac:dyDescent="0.25">
      <c r="B721" s="9">
        <v>4</v>
      </c>
      <c r="C721" s="17" t="s">
        <v>420</v>
      </c>
      <c r="D721" s="54" t="s">
        <v>2163</v>
      </c>
      <c r="E721" s="54" t="s">
        <v>2164</v>
      </c>
      <c r="F721" s="54"/>
      <c r="G721" s="55" t="s">
        <v>2165</v>
      </c>
      <c r="H721" s="56">
        <v>8198993</v>
      </c>
      <c r="I721" s="56">
        <v>24362774</v>
      </c>
      <c r="J721" s="56">
        <v>0</v>
      </c>
      <c r="K721" s="56">
        <v>-20314323</v>
      </c>
      <c r="L721" s="56">
        <v>-4998476</v>
      </c>
      <c r="M721" s="56">
        <v>68994</v>
      </c>
      <c r="N721" s="56">
        <v>21826</v>
      </c>
      <c r="O721" s="56">
        <f t="shared" si="43"/>
        <v>7339788</v>
      </c>
      <c r="P721" s="56">
        <v>-446556</v>
      </c>
      <c r="Q721" s="56">
        <v>-414540</v>
      </c>
      <c r="R721" s="56">
        <v>4223047</v>
      </c>
      <c r="S721" s="56">
        <f t="shared" si="44"/>
        <v>10701739</v>
      </c>
      <c r="T721" s="56">
        <v>1413803</v>
      </c>
      <c r="U721" s="56">
        <f t="shared" si="45"/>
        <v>12115542</v>
      </c>
    </row>
    <row r="722" spans="2:21" s="17" customFormat="1" outlineLevel="2" x14ac:dyDescent="0.25">
      <c r="B722" s="9">
        <v>4</v>
      </c>
      <c r="C722" s="17" t="s">
        <v>420</v>
      </c>
      <c r="D722" s="54" t="s">
        <v>2166</v>
      </c>
      <c r="E722" s="54" t="s">
        <v>2167</v>
      </c>
      <c r="F722" s="54"/>
      <c r="G722" s="55" t="s">
        <v>2168</v>
      </c>
      <c r="H722" s="56">
        <v>21643</v>
      </c>
      <c r="I722" s="56">
        <v>64310</v>
      </c>
      <c r="J722" s="56">
        <v>0</v>
      </c>
      <c r="K722" s="56">
        <v>-53623</v>
      </c>
      <c r="L722" s="56">
        <v>-13194</v>
      </c>
      <c r="M722" s="56">
        <v>182</v>
      </c>
      <c r="N722" s="56">
        <v>56</v>
      </c>
      <c r="O722" s="56">
        <f t="shared" si="43"/>
        <v>19374</v>
      </c>
      <c r="P722" s="56">
        <v>-1179</v>
      </c>
      <c r="Q722" s="56">
        <v>-1094</v>
      </c>
      <c r="R722" s="56">
        <v>11148</v>
      </c>
      <c r="S722" s="56">
        <f t="shared" si="44"/>
        <v>28249</v>
      </c>
      <c r="T722" s="56">
        <v>7466</v>
      </c>
      <c r="U722" s="56">
        <f t="shared" si="45"/>
        <v>35715</v>
      </c>
    </row>
    <row r="723" spans="2:21" s="17" customFormat="1" outlineLevel="2" x14ac:dyDescent="0.25">
      <c r="B723" s="9">
        <v>4</v>
      </c>
      <c r="C723" s="17" t="s">
        <v>420</v>
      </c>
      <c r="D723" s="54" t="s">
        <v>2169</v>
      </c>
      <c r="E723" s="54" t="s">
        <v>2170</v>
      </c>
      <c r="F723" s="54"/>
      <c r="G723" s="55" t="s">
        <v>2171</v>
      </c>
      <c r="H723" s="56">
        <v>1071067</v>
      </c>
      <c r="I723" s="56">
        <v>3182605</v>
      </c>
      <c r="J723" s="56">
        <v>0</v>
      </c>
      <c r="K723" s="56">
        <v>-2653740</v>
      </c>
      <c r="L723" s="56">
        <v>-652971</v>
      </c>
      <c r="M723" s="56">
        <v>9013</v>
      </c>
      <c r="N723" s="56">
        <v>2852</v>
      </c>
      <c r="O723" s="56">
        <f t="shared" si="43"/>
        <v>958826</v>
      </c>
      <c r="P723" s="56">
        <v>-58335</v>
      </c>
      <c r="Q723" s="56">
        <v>-54153</v>
      </c>
      <c r="R723" s="56">
        <v>551673</v>
      </c>
      <c r="S723" s="56">
        <f t="shared" si="44"/>
        <v>1398011</v>
      </c>
      <c r="T723" s="56">
        <v>291240</v>
      </c>
      <c r="U723" s="56">
        <f t="shared" si="45"/>
        <v>1689251</v>
      </c>
    </row>
    <row r="724" spans="2:21" s="17" customFormat="1" outlineLevel="2" x14ac:dyDescent="0.25">
      <c r="B724" s="9">
        <v>4</v>
      </c>
      <c r="C724" s="17" t="s">
        <v>420</v>
      </c>
      <c r="D724" s="54" t="s">
        <v>2172</v>
      </c>
      <c r="E724" s="54" t="s">
        <v>2173</v>
      </c>
      <c r="F724" s="54"/>
      <c r="G724" s="55" t="s">
        <v>2174</v>
      </c>
      <c r="H724" s="56">
        <v>83972</v>
      </c>
      <c r="I724" s="56">
        <v>249518</v>
      </c>
      <c r="J724" s="56">
        <v>0</v>
      </c>
      <c r="K724" s="56">
        <v>-208055</v>
      </c>
      <c r="L724" s="56">
        <v>-51193</v>
      </c>
      <c r="M724" s="56">
        <v>707</v>
      </c>
      <c r="N724" s="56">
        <v>224</v>
      </c>
      <c r="O724" s="56">
        <f t="shared" si="43"/>
        <v>75173</v>
      </c>
      <c r="P724" s="56">
        <v>-4574</v>
      </c>
      <c r="Q724" s="56">
        <v>-4246</v>
      </c>
      <c r="R724" s="56">
        <v>43252</v>
      </c>
      <c r="S724" s="56">
        <f t="shared" si="44"/>
        <v>109605</v>
      </c>
      <c r="T724" s="56">
        <v>28364</v>
      </c>
      <c r="U724" s="56">
        <f t="shared" si="45"/>
        <v>137969</v>
      </c>
    </row>
    <row r="725" spans="2:21" s="17" customFormat="1" outlineLevel="2" x14ac:dyDescent="0.25">
      <c r="B725" s="9">
        <v>4</v>
      </c>
      <c r="C725" s="17" t="s">
        <v>420</v>
      </c>
      <c r="D725" s="54" t="s">
        <v>2175</v>
      </c>
      <c r="E725" s="54" t="s">
        <v>2176</v>
      </c>
      <c r="F725" s="54"/>
      <c r="G725" s="55" t="s">
        <v>2177</v>
      </c>
      <c r="H725" s="56">
        <v>272356</v>
      </c>
      <c r="I725" s="56">
        <v>809287</v>
      </c>
      <c r="J725" s="56">
        <v>0</v>
      </c>
      <c r="K725" s="56">
        <v>-674805</v>
      </c>
      <c r="L725" s="56">
        <v>-166040</v>
      </c>
      <c r="M725" s="56">
        <v>2292</v>
      </c>
      <c r="N725" s="56">
        <v>724</v>
      </c>
      <c r="O725" s="56">
        <f t="shared" si="43"/>
        <v>243814</v>
      </c>
      <c r="P725" s="56">
        <v>-14834</v>
      </c>
      <c r="Q725" s="56">
        <v>-13770</v>
      </c>
      <c r="R725" s="56">
        <v>140282</v>
      </c>
      <c r="S725" s="56">
        <f t="shared" si="44"/>
        <v>355492</v>
      </c>
      <c r="T725" s="56">
        <v>118270</v>
      </c>
      <c r="U725" s="56">
        <f t="shared" si="45"/>
        <v>473762</v>
      </c>
    </row>
    <row r="726" spans="2:21" s="17" customFormat="1" outlineLevel="2" x14ac:dyDescent="0.25">
      <c r="B726" s="9">
        <v>4</v>
      </c>
      <c r="C726" s="17" t="s">
        <v>420</v>
      </c>
      <c r="D726" s="54" t="s">
        <v>2178</v>
      </c>
      <c r="E726" s="54" t="s">
        <v>2179</v>
      </c>
      <c r="F726" s="54"/>
      <c r="G726" s="55" t="s">
        <v>2180</v>
      </c>
      <c r="H726" s="56">
        <v>257528</v>
      </c>
      <c r="I726" s="56">
        <v>765229</v>
      </c>
      <c r="J726" s="56">
        <v>0</v>
      </c>
      <c r="K726" s="56">
        <v>-638068</v>
      </c>
      <c r="L726" s="56">
        <v>-157001</v>
      </c>
      <c r="M726" s="56">
        <v>2167</v>
      </c>
      <c r="N726" s="56">
        <v>684</v>
      </c>
      <c r="O726" s="56">
        <f t="shared" si="43"/>
        <v>230539</v>
      </c>
      <c r="P726" s="56">
        <v>-14026</v>
      </c>
      <c r="Q726" s="56">
        <v>-13021</v>
      </c>
      <c r="R726" s="56">
        <v>132645</v>
      </c>
      <c r="S726" s="56">
        <f t="shared" si="44"/>
        <v>336137</v>
      </c>
      <c r="T726" s="56">
        <v>126038</v>
      </c>
      <c r="U726" s="56">
        <f t="shared" si="45"/>
        <v>462175</v>
      </c>
    </row>
    <row r="727" spans="2:21" s="17" customFormat="1" outlineLevel="2" x14ac:dyDescent="0.25">
      <c r="B727" s="9">
        <v>4</v>
      </c>
      <c r="C727" s="17" t="s">
        <v>420</v>
      </c>
      <c r="D727" s="54" t="s">
        <v>2181</v>
      </c>
      <c r="E727" s="54" t="s">
        <v>2182</v>
      </c>
      <c r="F727" s="54"/>
      <c r="G727" s="55" t="s">
        <v>2183</v>
      </c>
      <c r="H727" s="56">
        <v>1402046</v>
      </c>
      <c r="I727" s="56">
        <v>4166089</v>
      </c>
      <c r="J727" s="56">
        <v>0</v>
      </c>
      <c r="K727" s="56">
        <v>-3473795</v>
      </c>
      <c r="L727" s="56">
        <v>-854751</v>
      </c>
      <c r="M727" s="56">
        <v>11798</v>
      </c>
      <c r="N727" s="56">
        <v>3734</v>
      </c>
      <c r="O727" s="56">
        <f t="shared" si="43"/>
        <v>1255121</v>
      </c>
      <c r="P727" s="56">
        <v>-76362</v>
      </c>
      <c r="Q727" s="56">
        <v>-70887</v>
      </c>
      <c r="R727" s="56">
        <v>722150</v>
      </c>
      <c r="S727" s="56">
        <f t="shared" si="44"/>
        <v>1830022</v>
      </c>
      <c r="T727" s="56">
        <v>390137</v>
      </c>
      <c r="U727" s="56">
        <f t="shared" si="45"/>
        <v>2220159</v>
      </c>
    </row>
    <row r="728" spans="2:21" s="17" customFormat="1" outlineLevel="2" x14ac:dyDescent="0.25">
      <c r="B728" s="9">
        <v>4</v>
      </c>
      <c r="C728" s="17" t="s">
        <v>420</v>
      </c>
      <c r="D728" s="54" t="s">
        <v>2184</v>
      </c>
      <c r="E728" s="54" t="s">
        <v>2185</v>
      </c>
      <c r="F728" s="54"/>
      <c r="G728" s="55" t="s">
        <v>2186</v>
      </c>
      <c r="H728" s="56">
        <v>141717</v>
      </c>
      <c r="I728" s="56">
        <v>421104</v>
      </c>
      <c r="J728" s="56">
        <v>0</v>
      </c>
      <c r="K728" s="56">
        <v>-351127</v>
      </c>
      <c r="L728" s="56">
        <v>-86397</v>
      </c>
      <c r="M728" s="56">
        <v>1193</v>
      </c>
      <c r="N728" s="56">
        <v>377</v>
      </c>
      <c r="O728" s="56">
        <f t="shared" si="43"/>
        <v>126867</v>
      </c>
      <c r="P728" s="56">
        <v>-7719</v>
      </c>
      <c r="Q728" s="56">
        <v>-7165</v>
      </c>
      <c r="R728" s="56">
        <v>72994</v>
      </c>
      <c r="S728" s="56">
        <f t="shared" si="44"/>
        <v>184977</v>
      </c>
      <c r="T728" s="56">
        <v>49714</v>
      </c>
      <c r="U728" s="56">
        <f t="shared" si="45"/>
        <v>234691</v>
      </c>
    </row>
    <row r="729" spans="2:21" s="17" customFormat="1" outlineLevel="2" x14ac:dyDescent="0.25">
      <c r="B729" s="9">
        <v>4</v>
      </c>
      <c r="C729" s="17" t="s">
        <v>420</v>
      </c>
      <c r="D729" s="54" t="s">
        <v>2187</v>
      </c>
      <c r="E729" s="54" t="s">
        <v>2188</v>
      </c>
      <c r="F729" s="54"/>
      <c r="G729" s="55" t="s">
        <v>2189</v>
      </c>
      <c r="H729" s="56">
        <v>122627</v>
      </c>
      <c r="I729" s="56">
        <v>364377</v>
      </c>
      <c r="J729" s="56">
        <v>0</v>
      </c>
      <c r="K729" s="56">
        <v>-303827</v>
      </c>
      <c r="L729" s="56">
        <v>-74759</v>
      </c>
      <c r="M729" s="56">
        <v>1032</v>
      </c>
      <c r="N729" s="56">
        <v>327</v>
      </c>
      <c r="O729" s="56">
        <f t="shared" si="43"/>
        <v>109777</v>
      </c>
      <c r="P729" s="56">
        <v>-6679</v>
      </c>
      <c r="Q729" s="56">
        <v>-6200</v>
      </c>
      <c r="R729" s="56">
        <v>63161</v>
      </c>
      <c r="S729" s="56">
        <f t="shared" si="44"/>
        <v>160059</v>
      </c>
      <c r="T729" s="56">
        <v>50598</v>
      </c>
      <c r="U729" s="56">
        <f t="shared" si="45"/>
        <v>210657</v>
      </c>
    </row>
    <row r="730" spans="2:21" s="17" customFormat="1" outlineLevel="2" x14ac:dyDescent="0.25">
      <c r="B730" s="9">
        <v>4</v>
      </c>
      <c r="C730" s="17" t="s">
        <v>420</v>
      </c>
      <c r="D730" s="54" t="s">
        <v>2190</v>
      </c>
      <c r="E730" s="54" t="s">
        <v>2191</v>
      </c>
      <c r="F730" s="54"/>
      <c r="G730" s="55" t="s">
        <v>2192</v>
      </c>
      <c r="H730" s="56">
        <v>79633</v>
      </c>
      <c r="I730" s="56">
        <v>236624</v>
      </c>
      <c r="J730" s="56">
        <v>0</v>
      </c>
      <c r="K730" s="56">
        <v>-197303</v>
      </c>
      <c r="L730" s="56">
        <v>-48548</v>
      </c>
      <c r="M730" s="56">
        <v>670</v>
      </c>
      <c r="N730" s="56">
        <v>211</v>
      </c>
      <c r="O730" s="56">
        <f t="shared" si="43"/>
        <v>71287</v>
      </c>
      <c r="P730" s="56">
        <v>-4337</v>
      </c>
      <c r="Q730" s="56">
        <v>-4026</v>
      </c>
      <c r="R730" s="56">
        <v>41016</v>
      </c>
      <c r="S730" s="56">
        <f t="shared" si="44"/>
        <v>103940</v>
      </c>
      <c r="T730" s="56">
        <v>31421</v>
      </c>
      <c r="U730" s="56">
        <f t="shared" si="45"/>
        <v>135361</v>
      </c>
    </row>
    <row r="731" spans="2:21" s="17" customFormat="1" outlineLevel="2" x14ac:dyDescent="0.25">
      <c r="B731" s="9">
        <v>4</v>
      </c>
      <c r="C731" s="17" t="s">
        <v>420</v>
      </c>
      <c r="D731" s="54" t="s">
        <v>2193</v>
      </c>
      <c r="E731" s="54" t="s">
        <v>2194</v>
      </c>
      <c r="F731" s="54"/>
      <c r="G731" s="55" t="s">
        <v>2195</v>
      </c>
      <c r="H731" s="56">
        <v>144781</v>
      </c>
      <c r="I731" s="56">
        <v>430207</v>
      </c>
      <c r="J731" s="56">
        <v>0</v>
      </c>
      <c r="K731" s="56">
        <v>-358718</v>
      </c>
      <c r="L731" s="56">
        <v>-88265</v>
      </c>
      <c r="M731" s="56">
        <v>1218</v>
      </c>
      <c r="N731" s="56">
        <v>385</v>
      </c>
      <c r="O731" s="56">
        <f t="shared" si="43"/>
        <v>129608</v>
      </c>
      <c r="P731" s="56">
        <v>-7885</v>
      </c>
      <c r="Q731" s="56">
        <v>-7320</v>
      </c>
      <c r="R731" s="56">
        <v>74572</v>
      </c>
      <c r="S731" s="56">
        <f t="shared" si="44"/>
        <v>188975</v>
      </c>
      <c r="T731" s="56">
        <v>48436</v>
      </c>
      <c r="U731" s="56">
        <f t="shared" si="45"/>
        <v>237411</v>
      </c>
    </row>
    <row r="732" spans="2:21" s="17" customFormat="1" outlineLevel="2" x14ac:dyDescent="0.25">
      <c r="B732" s="9">
        <v>4</v>
      </c>
      <c r="C732" s="17" t="s">
        <v>420</v>
      </c>
      <c r="D732" s="54" t="s">
        <v>2196</v>
      </c>
      <c r="E732" s="54" t="s">
        <v>2197</v>
      </c>
      <c r="F732" s="54"/>
      <c r="G732" s="55" t="s">
        <v>2198</v>
      </c>
      <c r="H732" s="56">
        <v>38764</v>
      </c>
      <c r="I732" s="56">
        <v>115185</v>
      </c>
      <c r="J732" s="56">
        <v>0</v>
      </c>
      <c r="K732" s="56">
        <v>-96045</v>
      </c>
      <c r="L732" s="56">
        <v>-23632</v>
      </c>
      <c r="M732" s="56">
        <v>326</v>
      </c>
      <c r="N732" s="56">
        <v>105</v>
      </c>
      <c r="O732" s="56">
        <f t="shared" si="43"/>
        <v>34703</v>
      </c>
      <c r="P732" s="56">
        <v>-2111</v>
      </c>
      <c r="Q732" s="56">
        <v>-1960</v>
      </c>
      <c r="R732" s="56">
        <v>19966</v>
      </c>
      <c r="S732" s="56">
        <f t="shared" si="44"/>
        <v>50598</v>
      </c>
      <c r="T732" s="56">
        <v>17572</v>
      </c>
      <c r="U732" s="56">
        <f t="shared" si="45"/>
        <v>68170</v>
      </c>
    </row>
    <row r="733" spans="2:21" s="17" customFormat="1" outlineLevel="2" x14ac:dyDescent="0.25">
      <c r="B733" s="9">
        <v>4</v>
      </c>
      <c r="C733" s="17" t="s">
        <v>420</v>
      </c>
      <c r="D733" s="54" t="s">
        <v>2199</v>
      </c>
      <c r="E733" s="54" t="s">
        <v>2200</v>
      </c>
      <c r="F733" s="54"/>
      <c r="G733" s="55" t="s">
        <v>2201</v>
      </c>
      <c r="H733" s="56">
        <v>433032</v>
      </c>
      <c r="I733" s="56">
        <v>1286728</v>
      </c>
      <c r="J733" s="56">
        <v>0</v>
      </c>
      <c r="K733" s="56">
        <v>-1072907</v>
      </c>
      <c r="L733" s="56">
        <v>-263996</v>
      </c>
      <c r="M733" s="56">
        <v>3644</v>
      </c>
      <c r="N733" s="56">
        <v>1153</v>
      </c>
      <c r="O733" s="56">
        <f t="shared" si="43"/>
        <v>387654</v>
      </c>
      <c r="P733" s="56">
        <v>-23585</v>
      </c>
      <c r="Q733" s="56">
        <v>-21894</v>
      </c>
      <c r="R733" s="56">
        <v>223042</v>
      </c>
      <c r="S733" s="56">
        <f t="shared" si="44"/>
        <v>565217</v>
      </c>
      <c r="T733" s="56">
        <v>111052</v>
      </c>
      <c r="U733" s="56">
        <f t="shared" si="45"/>
        <v>676269</v>
      </c>
    </row>
    <row r="734" spans="2:21" s="17" customFormat="1" outlineLevel="2" x14ac:dyDescent="0.25">
      <c r="B734" s="9">
        <v>4</v>
      </c>
      <c r="C734" s="17" t="s">
        <v>420</v>
      </c>
      <c r="D734" s="54" t="s">
        <v>2202</v>
      </c>
      <c r="E734" s="54" t="s">
        <v>2203</v>
      </c>
      <c r="F734" s="54"/>
      <c r="G734" s="55" t="s">
        <v>2204</v>
      </c>
      <c r="H734" s="56">
        <v>123311</v>
      </c>
      <c r="I734" s="56">
        <v>366411</v>
      </c>
      <c r="J734" s="56">
        <v>0</v>
      </c>
      <c r="K734" s="56">
        <v>-305523</v>
      </c>
      <c r="L734" s="56">
        <v>-75176</v>
      </c>
      <c r="M734" s="56">
        <v>1038</v>
      </c>
      <c r="N734" s="56">
        <v>329</v>
      </c>
      <c r="O734" s="56">
        <f t="shared" si="43"/>
        <v>110390</v>
      </c>
      <c r="P734" s="56">
        <v>-6716</v>
      </c>
      <c r="Q734" s="56">
        <v>-6235</v>
      </c>
      <c r="R734" s="56">
        <v>63514</v>
      </c>
      <c r="S734" s="56">
        <f t="shared" si="44"/>
        <v>160953</v>
      </c>
      <c r="T734" s="56">
        <v>48470</v>
      </c>
      <c r="U734" s="56">
        <f t="shared" si="45"/>
        <v>209423</v>
      </c>
    </row>
    <row r="735" spans="2:21" s="17" customFormat="1" outlineLevel="2" x14ac:dyDescent="0.25">
      <c r="B735" s="9">
        <v>4</v>
      </c>
      <c r="C735" s="17" t="s">
        <v>420</v>
      </c>
      <c r="D735" s="54" t="s">
        <v>2205</v>
      </c>
      <c r="E735" s="54" t="s">
        <v>2206</v>
      </c>
      <c r="F735" s="54"/>
      <c r="G735" s="55" t="s">
        <v>2207</v>
      </c>
      <c r="H735" s="56">
        <v>54542</v>
      </c>
      <c r="I735" s="56">
        <v>162068</v>
      </c>
      <c r="J735" s="56">
        <v>0</v>
      </c>
      <c r="K735" s="56">
        <v>-135137</v>
      </c>
      <c r="L735" s="56">
        <v>-33251</v>
      </c>
      <c r="M735" s="56">
        <v>459</v>
      </c>
      <c r="N735" s="56">
        <v>146</v>
      </c>
      <c r="O735" s="56">
        <f t="shared" si="43"/>
        <v>48827</v>
      </c>
      <c r="P735" s="56">
        <v>-2971</v>
      </c>
      <c r="Q735" s="56">
        <v>-2758</v>
      </c>
      <c r="R735" s="56">
        <v>28093</v>
      </c>
      <c r="S735" s="56">
        <f t="shared" si="44"/>
        <v>71191</v>
      </c>
      <c r="T735" s="56">
        <v>27991</v>
      </c>
      <c r="U735" s="56">
        <f t="shared" si="45"/>
        <v>99182</v>
      </c>
    </row>
    <row r="736" spans="2:21" s="17" customFormat="1" outlineLevel="2" x14ac:dyDescent="0.25">
      <c r="B736" s="9">
        <v>4</v>
      </c>
      <c r="C736" s="17" t="s">
        <v>420</v>
      </c>
      <c r="D736" s="54" t="s">
        <v>2208</v>
      </c>
      <c r="E736" s="54" t="s">
        <v>2209</v>
      </c>
      <c r="F736" s="54"/>
      <c r="G736" s="55" t="s">
        <v>2210</v>
      </c>
      <c r="H736" s="56">
        <v>204596</v>
      </c>
      <c r="I736" s="56">
        <v>607944</v>
      </c>
      <c r="J736" s="56">
        <v>0</v>
      </c>
      <c r="K736" s="56">
        <v>-506920</v>
      </c>
      <c r="L736" s="56">
        <v>-124731</v>
      </c>
      <c r="M736" s="56">
        <v>1722</v>
      </c>
      <c r="N736" s="56">
        <v>545</v>
      </c>
      <c r="O736" s="56">
        <f t="shared" si="43"/>
        <v>183156</v>
      </c>
      <c r="P736" s="56">
        <v>-11143</v>
      </c>
      <c r="Q736" s="56">
        <v>-10344</v>
      </c>
      <c r="R736" s="56">
        <v>105381</v>
      </c>
      <c r="S736" s="56">
        <f t="shared" si="44"/>
        <v>267050</v>
      </c>
      <c r="T736" s="56">
        <v>67062</v>
      </c>
      <c r="U736" s="56">
        <f t="shared" si="45"/>
        <v>334112</v>
      </c>
    </row>
    <row r="737" spans="2:21" s="17" customFormat="1" outlineLevel="2" x14ac:dyDescent="0.25">
      <c r="B737" s="9">
        <v>4</v>
      </c>
      <c r="C737" s="17" t="s">
        <v>420</v>
      </c>
      <c r="D737" s="54" t="s">
        <v>2211</v>
      </c>
      <c r="E737" s="54" t="s">
        <v>2212</v>
      </c>
      <c r="F737" s="54"/>
      <c r="G737" s="55" t="s">
        <v>2213</v>
      </c>
      <c r="H737" s="56">
        <v>6097614</v>
      </c>
      <c r="I737" s="56">
        <v>18118663</v>
      </c>
      <c r="J737" s="56">
        <v>0</v>
      </c>
      <c r="K737" s="56">
        <v>-15107819</v>
      </c>
      <c r="L737" s="56">
        <v>-3717381</v>
      </c>
      <c r="M737" s="56">
        <v>51311</v>
      </c>
      <c r="N737" s="56">
        <v>16233</v>
      </c>
      <c r="O737" s="56">
        <f t="shared" si="43"/>
        <v>5458621</v>
      </c>
      <c r="P737" s="56">
        <v>-332105</v>
      </c>
      <c r="Q737" s="56">
        <v>-308295</v>
      </c>
      <c r="R737" s="56">
        <v>3140692</v>
      </c>
      <c r="S737" s="56">
        <f t="shared" si="44"/>
        <v>7958913</v>
      </c>
      <c r="T737" s="56">
        <v>1975302</v>
      </c>
      <c r="U737" s="56">
        <f t="shared" si="45"/>
        <v>9934215</v>
      </c>
    </row>
    <row r="738" spans="2:21" s="17" customFormat="1" outlineLevel="2" x14ac:dyDescent="0.25">
      <c r="B738" s="9">
        <v>4</v>
      </c>
      <c r="C738" s="17" t="s">
        <v>420</v>
      </c>
      <c r="D738" s="54" t="s">
        <v>2214</v>
      </c>
      <c r="E738" s="54" t="s">
        <v>2215</v>
      </c>
      <c r="F738" s="54"/>
      <c r="G738" s="55" t="s">
        <v>2216</v>
      </c>
      <c r="H738" s="56">
        <v>222385</v>
      </c>
      <c r="I738" s="56">
        <v>660804</v>
      </c>
      <c r="J738" s="56">
        <v>0</v>
      </c>
      <c r="K738" s="56">
        <v>-550995</v>
      </c>
      <c r="L738" s="56">
        <v>-135576</v>
      </c>
      <c r="M738" s="56">
        <v>1871</v>
      </c>
      <c r="N738" s="56">
        <v>591</v>
      </c>
      <c r="O738" s="56">
        <f t="shared" si="43"/>
        <v>199080</v>
      </c>
      <c r="P738" s="56">
        <v>-12112</v>
      </c>
      <c r="Q738" s="56">
        <v>-11244</v>
      </c>
      <c r="R738" s="56">
        <v>114544</v>
      </c>
      <c r="S738" s="56">
        <f t="shared" si="44"/>
        <v>290268</v>
      </c>
      <c r="T738" s="56">
        <v>60924</v>
      </c>
      <c r="U738" s="56">
        <f t="shared" si="45"/>
        <v>351192</v>
      </c>
    </row>
    <row r="739" spans="2:21" s="17" customFormat="1" outlineLevel="2" x14ac:dyDescent="0.25">
      <c r="B739" s="9">
        <v>4</v>
      </c>
      <c r="C739" s="17" t="s">
        <v>420</v>
      </c>
      <c r="D739" s="54" t="s">
        <v>2217</v>
      </c>
      <c r="E739" s="54" t="s">
        <v>2218</v>
      </c>
      <c r="F739" s="54"/>
      <c r="G739" s="55" t="s">
        <v>2219</v>
      </c>
      <c r="H739" s="56">
        <v>46742</v>
      </c>
      <c r="I739" s="56">
        <v>138891</v>
      </c>
      <c r="J739" s="56">
        <v>0</v>
      </c>
      <c r="K739" s="56">
        <v>-115811</v>
      </c>
      <c r="L739" s="56">
        <v>-28496</v>
      </c>
      <c r="M739" s="56">
        <v>393</v>
      </c>
      <c r="N739" s="56">
        <v>125</v>
      </c>
      <c r="O739" s="56">
        <f t="shared" si="43"/>
        <v>41844</v>
      </c>
      <c r="P739" s="56">
        <v>-2546</v>
      </c>
      <c r="Q739" s="56">
        <v>-2363</v>
      </c>
      <c r="R739" s="56">
        <v>24075</v>
      </c>
      <c r="S739" s="56">
        <f t="shared" si="44"/>
        <v>61010</v>
      </c>
      <c r="T739" s="56">
        <v>19738</v>
      </c>
      <c r="U739" s="56">
        <f t="shared" si="45"/>
        <v>80748</v>
      </c>
    </row>
    <row r="740" spans="2:21" s="17" customFormat="1" outlineLevel="2" x14ac:dyDescent="0.25">
      <c r="B740" s="9">
        <v>4</v>
      </c>
      <c r="C740" s="17" t="s">
        <v>420</v>
      </c>
      <c r="D740" s="54" t="s">
        <v>2220</v>
      </c>
      <c r="E740" s="54" t="s">
        <v>2221</v>
      </c>
      <c r="F740" s="54"/>
      <c r="G740" s="55" t="s">
        <v>2222</v>
      </c>
      <c r="H740" s="56">
        <v>399774</v>
      </c>
      <c r="I740" s="56">
        <v>1187902</v>
      </c>
      <c r="J740" s="56">
        <v>0</v>
      </c>
      <c r="K740" s="56">
        <v>-990504</v>
      </c>
      <c r="L740" s="56">
        <v>-243720</v>
      </c>
      <c r="M740" s="56">
        <v>3364</v>
      </c>
      <c r="N740" s="56">
        <v>1065</v>
      </c>
      <c r="O740" s="56">
        <f t="shared" si="43"/>
        <v>357881</v>
      </c>
      <c r="P740" s="56">
        <v>-21774</v>
      </c>
      <c r="Q740" s="56">
        <v>-20213</v>
      </c>
      <c r="R740" s="56">
        <v>205911</v>
      </c>
      <c r="S740" s="56">
        <f t="shared" si="44"/>
        <v>521805</v>
      </c>
      <c r="T740" s="56">
        <v>146141</v>
      </c>
      <c r="U740" s="56">
        <f t="shared" si="45"/>
        <v>667946</v>
      </c>
    </row>
    <row r="741" spans="2:21" s="17" customFormat="1" outlineLevel="2" x14ac:dyDescent="0.25">
      <c r="B741" s="9">
        <v>4</v>
      </c>
      <c r="C741" s="17" t="s">
        <v>420</v>
      </c>
      <c r="D741" s="54" t="s">
        <v>2223</v>
      </c>
      <c r="E741" s="54" t="s">
        <v>2224</v>
      </c>
      <c r="F741" s="54"/>
      <c r="G741" s="55" t="s">
        <v>2225</v>
      </c>
      <c r="H741" s="56">
        <v>5586686</v>
      </c>
      <c r="I741" s="56">
        <v>16600472</v>
      </c>
      <c r="J741" s="56">
        <v>0</v>
      </c>
      <c r="K741" s="56">
        <v>-13841911</v>
      </c>
      <c r="L741" s="56">
        <v>-3405896</v>
      </c>
      <c r="M741" s="56">
        <v>47012</v>
      </c>
      <c r="N741" s="56">
        <v>14871</v>
      </c>
      <c r="O741" s="56">
        <f t="shared" si="43"/>
        <v>5001234</v>
      </c>
      <c r="P741" s="56">
        <v>-304277</v>
      </c>
      <c r="Q741" s="56">
        <v>-282462</v>
      </c>
      <c r="R741" s="56">
        <v>2877528</v>
      </c>
      <c r="S741" s="56">
        <f t="shared" si="44"/>
        <v>7292023</v>
      </c>
      <c r="T741" s="56">
        <v>1659084</v>
      </c>
      <c r="U741" s="56">
        <f t="shared" si="45"/>
        <v>8951107</v>
      </c>
    </row>
    <row r="742" spans="2:21" s="17" customFormat="1" outlineLevel="2" x14ac:dyDescent="0.25">
      <c r="B742" s="9">
        <v>4</v>
      </c>
      <c r="C742" s="17" t="s">
        <v>420</v>
      </c>
      <c r="D742" s="54" t="s">
        <v>2226</v>
      </c>
      <c r="E742" s="54" t="s">
        <v>2227</v>
      </c>
      <c r="F742" s="54"/>
      <c r="G742" s="55" t="s">
        <v>2228</v>
      </c>
      <c r="H742" s="56">
        <v>47329</v>
      </c>
      <c r="I742" s="56">
        <v>140636</v>
      </c>
      <c r="J742" s="56">
        <v>0</v>
      </c>
      <c r="K742" s="56">
        <v>-117266</v>
      </c>
      <c r="L742" s="56">
        <v>-28854</v>
      </c>
      <c r="M742" s="56">
        <v>398</v>
      </c>
      <c r="N742" s="56">
        <v>126</v>
      </c>
      <c r="O742" s="56">
        <f t="shared" si="43"/>
        <v>42369</v>
      </c>
      <c r="P742" s="56">
        <v>-2578</v>
      </c>
      <c r="Q742" s="56">
        <v>-2393</v>
      </c>
      <c r="R742" s="56">
        <v>24378</v>
      </c>
      <c r="S742" s="56">
        <f t="shared" si="44"/>
        <v>61776</v>
      </c>
      <c r="T742" s="56">
        <v>23059</v>
      </c>
      <c r="U742" s="56">
        <f t="shared" si="45"/>
        <v>84835</v>
      </c>
    </row>
    <row r="743" spans="2:21" s="17" customFormat="1" outlineLevel="2" x14ac:dyDescent="0.25">
      <c r="B743" s="9">
        <v>4</v>
      </c>
      <c r="C743" s="17" t="s">
        <v>420</v>
      </c>
      <c r="D743" s="54" t="s">
        <v>2229</v>
      </c>
      <c r="E743" s="54" t="s">
        <v>2230</v>
      </c>
      <c r="F743" s="54"/>
      <c r="G743" s="55" t="s">
        <v>2231</v>
      </c>
      <c r="H743" s="56">
        <v>89694</v>
      </c>
      <c r="I743" s="56">
        <v>266519</v>
      </c>
      <c r="J743" s="56">
        <v>0</v>
      </c>
      <c r="K743" s="56">
        <v>-222230</v>
      </c>
      <c r="L743" s="56">
        <v>-54681</v>
      </c>
      <c r="M743" s="56">
        <v>755</v>
      </c>
      <c r="N743" s="56">
        <v>237</v>
      </c>
      <c r="O743" s="56">
        <f t="shared" si="43"/>
        <v>80294</v>
      </c>
      <c r="P743" s="56">
        <v>-4885</v>
      </c>
      <c r="Q743" s="56">
        <v>-4535</v>
      </c>
      <c r="R743" s="56">
        <v>46198</v>
      </c>
      <c r="S743" s="56">
        <f t="shared" si="44"/>
        <v>117072</v>
      </c>
      <c r="T743" s="56">
        <v>39731</v>
      </c>
      <c r="U743" s="56">
        <f t="shared" si="45"/>
        <v>156803</v>
      </c>
    </row>
    <row r="744" spans="2:21" s="17" customFormat="1" outlineLevel="2" x14ac:dyDescent="0.25">
      <c r="B744" s="9">
        <v>4</v>
      </c>
      <c r="C744" s="17" t="s">
        <v>420</v>
      </c>
      <c r="D744" s="54" t="s">
        <v>2232</v>
      </c>
      <c r="E744" s="54" t="s">
        <v>2233</v>
      </c>
      <c r="F744" s="54"/>
      <c r="G744" s="55" t="s">
        <v>2234</v>
      </c>
      <c r="H744" s="56">
        <v>108002</v>
      </c>
      <c r="I744" s="56">
        <v>320922</v>
      </c>
      <c r="J744" s="56">
        <v>0</v>
      </c>
      <c r="K744" s="56">
        <v>-267593</v>
      </c>
      <c r="L744" s="56">
        <v>-65843</v>
      </c>
      <c r="M744" s="56">
        <v>909</v>
      </c>
      <c r="N744" s="56">
        <v>287</v>
      </c>
      <c r="O744" s="56">
        <f t="shared" si="43"/>
        <v>96684</v>
      </c>
      <c r="P744" s="56">
        <v>-5882</v>
      </c>
      <c r="Q744" s="56">
        <v>-5461</v>
      </c>
      <c r="R744" s="56">
        <v>55629</v>
      </c>
      <c r="S744" s="56">
        <f t="shared" si="44"/>
        <v>140970</v>
      </c>
      <c r="T744" s="56">
        <v>33937</v>
      </c>
      <c r="U744" s="56">
        <f t="shared" si="45"/>
        <v>174907</v>
      </c>
    </row>
    <row r="745" spans="2:21" s="17" customFormat="1" outlineLevel="2" x14ac:dyDescent="0.25">
      <c r="B745" s="9">
        <v>4</v>
      </c>
      <c r="C745" s="17" t="s">
        <v>420</v>
      </c>
      <c r="D745" s="54" t="s">
        <v>2235</v>
      </c>
      <c r="E745" s="54" t="s">
        <v>2236</v>
      </c>
      <c r="F745" s="54"/>
      <c r="G745" s="55" t="s">
        <v>2237</v>
      </c>
      <c r="H745" s="56">
        <v>74947</v>
      </c>
      <c r="I745" s="56">
        <v>222699</v>
      </c>
      <c r="J745" s="56">
        <v>0</v>
      </c>
      <c r="K745" s="56">
        <v>-185693</v>
      </c>
      <c r="L745" s="56">
        <v>-45691</v>
      </c>
      <c r="M745" s="56">
        <v>631</v>
      </c>
      <c r="N745" s="56">
        <v>199</v>
      </c>
      <c r="O745" s="56">
        <f t="shared" si="43"/>
        <v>67092</v>
      </c>
      <c r="P745" s="56">
        <v>-4082</v>
      </c>
      <c r="Q745" s="56">
        <v>-3789</v>
      </c>
      <c r="R745" s="56">
        <v>38603</v>
      </c>
      <c r="S745" s="56">
        <f t="shared" si="44"/>
        <v>97824</v>
      </c>
      <c r="T745" s="56">
        <v>34091</v>
      </c>
      <c r="U745" s="56">
        <f t="shared" si="45"/>
        <v>131915</v>
      </c>
    </row>
    <row r="746" spans="2:21" s="17" customFormat="1" outlineLevel="2" x14ac:dyDescent="0.25">
      <c r="B746" s="9">
        <v>4</v>
      </c>
      <c r="C746" s="17" t="s">
        <v>420</v>
      </c>
      <c r="D746" s="54" t="s">
        <v>2238</v>
      </c>
      <c r="E746" s="54" t="s">
        <v>2239</v>
      </c>
      <c r="F746" s="54"/>
      <c r="G746" s="55" t="s">
        <v>2240</v>
      </c>
      <c r="H746" s="56">
        <v>72496</v>
      </c>
      <c r="I746" s="56">
        <v>215417</v>
      </c>
      <c r="J746" s="56">
        <v>0</v>
      </c>
      <c r="K746" s="56">
        <v>-179621</v>
      </c>
      <c r="L746" s="56">
        <v>-44197</v>
      </c>
      <c r="M746" s="56">
        <v>610</v>
      </c>
      <c r="N746" s="56">
        <v>192</v>
      </c>
      <c r="O746" s="56">
        <f t="shared" si="43"/>
        <v>64897</v>
      </c>
      <c r="P746" s="56">
        <v>-3948</v>
      </c>
      <c r="Q746" s="56">
        <v>-3665</v>
      </c>
      <c r="R746" s="56">
        <v>37340</v>
      </c>
      <c r="S746" s="56">
        <f t="shared" si="44"/>
        <v>94624</v>
      </c>
      <c r="T746" s="56">
        <v>34486</v>
      </c>
      <c r="U746" s="56">
        <f t="shared" si="45"/>
        <v>129110</v>
      </c>
    </row>
    <row r="747" spans="2:21" s="17" customFormat="1" outlineLevel="2" x14ac:dyDescent="0.25">
      <c r="B747" s="9">
        <v>4</v>
      </c>
      <c r="C747" s="17" t="s">
        <v>420</v>
      </c>
      <c r="D747" s="54" t="s">
        <v>2241</v>
      </c>
      <c r="E747" s="54" t="s">
        <v>2242</v>
      </c>
      <c r="F747" s="54"/>
      <c r="G747" s="55" t="s">
        <v>2243</v>
      </c>
      <c r="H747" s="56">
        <v>1065451</v>
      </c>
      <c r="I747" s="56">
        <v>3165919</v>
      </c>
      <c r="J747" s="56">
        <v>0</v>
      </c>
      <c r="K747" s="56">
        <v>-2639826</v>
      </c>
      <c r="L747" s="56">
        <v>-649547</v>
      </c>
      <c r="M747" s="56">
        <v>8966</v>
      </c>
      <c r="N747" s="56">
        <v>2834</v>
      </c>
      <c r="O747" s="56">
        <f t="shared" si="43"/>
        <v>953797</v>
      </c>
      <c r="P747" s="56">
        <v>-58029</v>
      </c>
      <c r="Q747" s="56">
        <v>-53869</v>
      </c>
      <c r="R747" s="56">
        <v>548781</v>
      </c>
      <c r="S747" s="56">
        <f t="shared" si="44"/>
        <v>1390680</v>
      </c>
      <c r="T747" s="56">
        <v>356657</v>
      </c>
      <c r="U747" s="56">
        <f t="shared" si="45"/>
        <v>1747337</v>
      </c>
    </row>
    <row r="748" spans="2:21" s="17" customFormat="1" outlineLevel="2" x14ac:dyDescent="0.25">
      <c r="B748" s="9">
        <v>4</v>
      </c>
      <c r="C748" s="17" t="s">
        <v>420</v>
      </c>
      <c r="D748" s="54" t="s">
        <v>2244</v>
      </c>
      <c r="E748" s="54" t="s">
        <v>2245</v>
      </c>
      <c r="F748" s="54"/>
      <c r="G748" s="55" t="s">
        <v>2246</v>
      </c>
      <c r="H748" s="56">
        <v>422689</v>
      </c>
      <c r="I748" s="56">
        <v>1255991</v>
      </c>
      <c r="J748" s="56">
        <v>0</v>
      </c>
      <c r="K748" s="56">
        <v>-1047279</v>
      </c>
      <c r="L748" s="56">
        <v>-257690</v>
      </c>
      <c r="M748" s="56">
        <v>3557</v>
      </c>
      <c r="N748" s="56">
        <v>1125</v>
      </c>
      <c r="O748" s="56">
        <f t="shared" si="43"/>
        <v>378393</v>
      </c>
      <c r="P748" s="56">
        <v>-23022</v>
      </c>
      <c r="Q748" s="56">
        <v>-21371</v>
      </c>
      <c r="R748" s="56">
        <v>217714</v>
      </c>
      <c r="S748" s="56">
        <f t="shared" si="44"/>
        <v>551714</v>
      </c>
      <c r="T748" s="56">
        <v>195549</v>
      </c>
      <c r="U748" s="56">
        <f t="shared" si="45"/>
        <v>747263</v>
      </c>
    </row>
    <row r="749" spans="2:21" s="17" customFormat="1" outlineLevel="2" x14ac:dyDescent="0.25">
      <c r="B749" s="9">
        <v>4</v>
      </c>
      <c r="C749" s="17" t="s">
        <v>420</v>
      </c>
      <c r="D749" s="54" t="s">
        <v>2247</v>
      </c>
      <c r="E749" s="54" t="s">
        <v>2248</v>
      </c>
      <c r="F749" s="54"/>
      <c r="G749" s="55" t="s">
        <v>2249</v>
      </c>
      <c r="H749" s="56">
        <v>169115</v>
      </c>
      <c r="I749" s="56">
        <v>502515</v>
      </c>
      <c r="J749" s="56">
        <v>0</v>
      </c>
      <c r="K749" s="56">
        <v>-419010</v>
      </c>
      <c r="L749" s="56">
        <v>-103100</v>
      </c>
      <c r="M749" s="56">
        <v>1423</v>
      </c>
      <c r="N749" s="56">
        <v>449</v>
      </c>
      <c r="O749" s="56">
        <f t="shared" si="43"/>
        <v>151392</v>
      </c>
      <c r="P749" s="56">
        <v>-9211</v>
      </c>
      <c r="Q749" s="56">
        <v>-8550</v>
      </c>
      <c r="R749" s="56">
        <v>87106</v>
      </c>
      <c r="S749" s="56">
        <f t="shared" si="44"/>
        <v>220737</v>
      </c>
      <c r="T749" s="56">
        <v>54200</v>
      </c>
      <c r="U749" s="56">
        <f t="shared" si="45"/>
        <v>274937</v>
      </c>
    </row>
    <row r="750" spans="2:21" s="17" customFormat="1" outlineLevel="2" x14ac:dyDescent="0.25">
      <c r="B750" s="9">
        <v>4</v>
      </c>
      <c r="C750" s="17" t="s">
        <v>420</v>
      </c>
      <c r="D750" s="54" t="s">
        <v>2250</v>
      </c>
      <c r="E750" s="54" t="s">
        <v>2251</v>
      </c>
      <c r="F750" s="54"/>
      <c r="G750" s="55" t="s">
        <v>2252</v>
      </c>
      <c r="H750" s="56">
        <v>119077</v>
      </c>
      <c r="I750" s="56">
        <v>353831</v>
      </c>
      <c r="J750" s="56">
        <v>0</v>
      </c>
      <c r="K750" s="56">
        <v>-295033</v>
      </c>
      <c r="L750" s="56">
        <v>-72595</v>
      </c>
      <c r="M750" s="56">
        <v>1002</v>
      </c>
      <c r="N750" s="56">
        <v>318</v>
      </c>
      <c r="O750" s="56">
        <f t="shared" si="43"/>
        <v>106600</v>
      </c>
      <c r="P750" s="56">
        <v>-6486</v>
      </c>
      <c r="Q750" s="56">
        <v>-6021</v>
      </c>
      <c r="R750" s="56">
        <v>61333</v>
      </c>
      <c r="S750" s="56">
        <f t="shared" si="44"/>
        <v>155426</v>
      </c>
      <c r="T750" s="56">
        <v>46021</v>
      </c>
      <c r="U750" s="56">
        <f t="shared" si="45"/>
        <v>201447</v>
      </c>
    </row>
    <row r="751" spans="2:21" s="17" customFormat="1" outlineLevel="2" x14ac:dyDescent="0.25">
      <c r="B751" s="9">
        <v>4</v>
      </c>
      <c r="C751" s="17" t="s">
        <v>420</v>
      </c>
      <c r="D751" s="54" t="s">
        <v>2253</v>
      </c>
      <c r="E751" s="54" t="s">
        <v>2254</v>
      </c>
      <c r="F751" s="54"/>
      <c r="G751" s="55" t="s">
        <v>2255</v>
      </c>
      <c r="H751" s="56">
        <v>1843039</v>
      </c>
      <c r="I751" s="56">
        <v>5476471</v>
      </c>
      <c r="J751" s="56">
        <v>0</v>
      </c>
      <c r="K751" s="56">
        <v>-4566426</v>
      </c>
      <c r="L751" s="56">
        <v>-1123600</v>
      </c>
      <c r="M751" s="56">
        <v>15509</v>
      </c>
      <c r="N751" s="56">
        <v>4908</v>
      </c>
      <c r="O751" s="56">
        <f t="shared" si="43"/>
        <v>1649901</v>
      </c>
      <c r="P751" s="56">
        <v>-100381</v>
      </c>
      <c r="Q751" s="56">
        <v>-93184</v>
      </c>
      <c r="R751" s="56">
        <v>949292</v>
      </c>
      <c r="S751" s="56">
        <f t="shared" si="44"/>
        <v>2405628</v>
      </c>
      <c r="T751" s="56">
        <v>449517</v>
      </c>
      <c r="U751" s="56">
        <f t="shared" si="45"/>
        <v>2855145</v>
      </c>
    </row>
    <row r="752" spans="2:21" s="17" customFormat="1" outlineLevel="2" x14ac:dyDescent="0.25">
      <c r="B752" s="9">
        <v>4</v>
      </c>
      <c r="C752" s="17" t="s">
        <v>420</v>
      </c>
      <c r="D752" s="54" t="s">
        <v>2256</v>
      </c>
      <c r="E752" s="54" t="s">
        <v>2257</v>
      </c>
      <c r="F752" s="54"/>
      <c r="G752" s="55" t="s">
        <v>2258</v>
      </c>
      <c r="H752" s="56">
        <v>173991</v>
      </c>
      <c r="I752" s="56">
        <v>517004</v>
      </c>
      <c r="J752" s="56">
        <v>0</v>
      </c>
      <c r="K752" s="56">
        <v>-431091</v>
      </c>
      <c r="L752" s="56">
        <v>-106073</v>
      </c>
      <c r="M752" s="56">
        <v>1464</v>
      </c>
      <c r="N752" s="56">
        <v>462</v>
      </c>
      <c r="O752" s="56">
        <f t="shared" si="43"/>
        <v>155757</v>
      </c>
      <c r="P752" s="56">
        <v>-9476</v>
      </c>
      <c r="Q752" s="56">
        <v>-8797</v>
      </c>
      <c r="R752" s="56">
        <v>89618</v>
      </c>
      <c r="S752" s="56">
        <f t="shared" si="44"/>
        <v>227102</v>
      </c>
      <c r="T752" s="56">
        <v>37823</v>
      </c>
      <c r="U752" s="56">
        <f t="shared" si="45"/>
        <v>264925</v>
      </c>
    </row>
    <row r="753" spans="2:21" s="17" customFormat="1" outlineLevel="2" x14ac:dyDescent="0.25">
      <c r="B753" s="9">
        <v>4</v>
      </c>
      <c r="C753" s="17" t="s">
        <v>420</v>
      </c>
      <c r="D753" s="54" t="s">
        <v>2259</v>
      </c>
      <c r="E753" s="54" t="s">
        <v>2260</v>
      </c>
      <c r="F753" s="54"/>
      <c r="G753" s="55" t="s">
        <v>2261</v>
      </c>
      <c r="H753" s="56">
        <v>265667</v>
      </c>
      <c r="I753" s="56">
        <v>789411</v>
      </c>
      <c r="J753" s="56">
        <v>0</v>
      </c>
      <c r="K753" s="56">
        <v>-658232</v>
      </c>
      <c r="L753" s="56">
        <v>-161962</v>
      </c>
      <c r="M753" s="56">
        <v>2236</v>
      </c>
      <c r="N753" s="56">
        <v>706</v>
      </c>
      <c r="O753" s="56">
        <f t="shared" si="43"/>
        <v>237826</v>
      </c>
      <c r="P753" s="56">
        <v>-14469</v>
      </c>
      <c r="Q753" s="56">
        <v>-13432</v>
      </c>
      <c r="R753" s="56">
        <v>136837</v>
      </c>
      <c r="S753" s="56">
        <f t="shared" si="44"/>
        <v>346762</v>
      </c>
      <c r="T753" s="56">
        <v>111765</v>
      </c>
      <c r="U753" s="56">
        <f t="shared" si="45"/>
        <v>458527</v>
      </c>
    </row>
    <row r="754" spans="2:21" s="17" customFormat="1" outlineLevel="2" x14ac:dyDescent="0.25">
      <c r="B754" s="9">
        <v>4</v>
      </c>
      <c r="C754" s="17" t="s">
        <v>420</v>
      </c>
      <c r="D754" s="54" t="s">
        <v>2262</v>
      </c>
      <c r="E754" s="54" t="s">
        <v>2263</v>
      </c>
      <c r="F754" s="54"/>
      <c r="G754" s="55" t="s">
        <v>2264</v>
      </c>
      <c r="H754" s="56">
        <v>9991805</v>
      </c>
      <c r="I754" s="56">
        <v>29689997</v>
      </c>
      <c r="J754" s="56">
        <v>0</v>
      </c>
      <c r="K754" s="56">
        <v>-24756302</v>
      </c>
      <c r="L754" s="56">
        <v>-6091455</v>
      </c>
      <c r="M754" s="56">
        <v>84081</v>
      </c>
      <c r="N754" s="56">
        <v>26598</v>
      </c>
      <c r="O754" s="56">
        <f t="shared" si="43"/>
        <v>8944724</v>
      </c>
      <c r="P754" s="56">
        <v>-544201</v>
      </c>
      <c r="Q754" s="56">
        <v>-505185</v>
      </c>
      <c r="R754" s="56">
        <v>5146468</v>
      </c>
      <c r="S754" s="56">
        <f t="shared" si="44"/>
        <v>13041806</v>
      </c>
      <c r="T754" s="56">
        <v>2693225</v>
      </c>
      <c r="U754" s="56">
        <f t="shared" si="45"/>
        <v>15735031</v>
      </c>
    </row>
    <row r="755" spans="2:21" s="17" customFormat="1" outlineLevel="2" x14ac:dyDescent="0.25">
      <c r="B755" s="9">
        <v>4</v>
      </c>
      <c r="C755" s="17" t="s">
        <v>420</v>
      </c>
      <c r="D755" s="54" t="s">
        <v>2265</v>
      </c>
      <c r="E755" s="54" t="s">
        <v>2266</v>
      </c>
      <c r="F755" s="54"/>
      <c r="G755" s="55" t="s">
        <v>2267</v>
      </c>
      <c r="H755" s="56">
        <v>508241</v>
      </c>
      <c r="I755" s="56">
        <v>1510206</v>
      </c>
      <c r="J755" s="56">
        <v>0</v>
      </c>
      <c r="K755" s="56">
        <v>-1259249</v>
      </c>
      <c r="L755" s="56">
        <v>-309847</v>
      </c>
      <c r="M755" s="56">
        <v>4277</v>
      </c>
      <c r="N755" s="56">
        <v>1353</v>
      </c>
      <c r="O755" s="56">
        <f t="shared" si="43"/>
        <v>454981</v>
      </c>
      <c r="P755" s="56">
        <v>-27681</v>
      </c>
      <c r="Q755" s="56">
        <v>-25697</v>
      </c>
      <c r="R755" s="56">
        <v>261779</v>
      </c>
      <c r="S755" s="56">
        <f t="shared" si="44"/>
        <v>663382</v>
      </c>
      <c r="T755" s="56">
        <v>171560</v>
      </c>
      <c r="U755" s="56">
        <f t="shared" si="45"/>
        <v>834942</v>
      </c>
    </row>
    <row r="756" spans="2:21" s="17" customFormat="1" outlineLevel="2" x14ac:dyDescent="0.25">
      <c r="B756" s="9">
        <v>4</v>
      </c>
      <c r="C756" s="17" t="s">
        <v>420</v>
      </c>
      <c r="D756" s="54" t="s">
        <v>2268</v>
      </c>
      <c r="E756" s="54" t="s">
        <v>2269</v>
      </c>
      <c r="F756" s="54"/>
      <c r="G756" s="55" t="s">
        <v>2270</v>
      </c>
      <c r="H756" s="56">
        <v>26895</v>
      </c>
      <c r="I756" s="56">
        <v>79917</v>
      </c>
      <c r="J756" s="56">
        <v>0</v>
      </c>
      <c r="K756" s="56">
        <v>-66637</v>
      </c>
      <c r="L756" s="56">
        <v>-16396</v>
      </c>
      <c r="M756" s="56">
        <v>226</v>
      </c>
      <c r="N756" s="56">
        <v>72</v>
      </c>
      <c r="O756" s="56">
        <f t="shared" si="43"/>
        <v>24077</v>
      </c>
      <c r="P756" s="56">
        <v>-1465</v>
      </c>
      <c r="Q756" s="56">
        <v>-1360</v>
      </c>
      <c r="R756" s="56">
        <v>13853</v>
      </c>
      <c r="S756" s="56">
        <f t="shared" si="44"/>
        <v>35105</v>
      </c>
      <c r="T756" s="56">
        <v>9447</v>
      </c>
      <c r="U756" s="56">
        <f t="shared" si="45"/>
        <v>44552</v>
      </c>
    </row>
    <row r="757" spans="2:21" s="17" customFormat="1" outlineLevel="2" x14ac:dyDescent="0.25">
      <c r="B757" s="9">
        <v>4</v>
      </c>
      <c r="C757" s="17" t="s">
        <v>420</v>
      </c>
      <c r="D757" s="54" t="s">
        <v>2271</v>
      </c>
      <c r="E757" s="54" t="s">
        <v>2272</v>
      </c>
      <c r="F757" s="54"/>
      <c r="G757" s="55" t="s">
        <v>2273</v>
      </c>
      <c r="H757" s="56">
        <v>66344</v>
      </c>
      <c r="I757" s="56">
        <v>197136</v>
      </c>
      <c r="J757" s="56">
        <v>0</v>
      </c>
      <c r="K757" s="56">
        <v>-164377</v>
      </c>
      <c r="L757" s="56">
        <v>-40446</v>
      </c>
      <c r="M757" s="56">
        <v>558</v>
      </c>
      <c r="N757" s="56">
        <v>175</v>
      </c>
      <c r="O757" s="56">
        <f t="shared" si="43"/>
        <v>59390</v>
      </c>
      <c r="P757" s="56">
        <v>-3613</v>
      </c>
      <c r="Q757" s="56">
        <v>-3354</v>
      </c>
      <c r="R757" s="56">
        <v>34172</v>
      </c>
      <c r="S757" s="56">
        <f t="shared" si="44"/>
        <v>86595</v>
      </c>
      <c r="T757" s="56">
        <v>39123</v>
      </c>
      <c r="U757" s="56">
        <f t="shared" si="45"/>
        <v>125718</v>
      </c>
    </row>
    <row r="758" spans="2:21" s="17" customFormat="1" outlineLevel="2" x14ac:dyDescent="0.25">
      <c r="B758" s="9">
        <v>4</v>
      </c>
      <c r="C758" s="17" t="s">
        <v>420</v>
      </c>
      <c r="D758" s="54" t="s">
        <v>2274</v>
      </c>
      <c r="E758" s="54" t="s">
        <v>2275</v>
      </c>
      <c r="F758" s="54"/>
      <c r="G758" s="55" t="s">
        <v>2276</v>
      </c>
      <c r="H758" s="56">
        <v>6715514</v>
      </c>
      <c r="I758" s="56">
        <v>19954713</v>
      </c>
      <c r="J758" s="56">
        <v>0</v>
      </c>
      <c r="K758" s="56">
        <v>-16638766</v>
      </c>
      <c r="L758" s="56">
        <v>-4094081</v>
      </c>
      <c r="M758" s="56">
        <v>56511</v>
      </c>
      <c r="N758" s="56">
        <v>17877</v>
      </c>
      <c r="O758" s="56">
        <f t="shared" si="43"/>
        <v>6011768</v>
      </c>
      <c r="P758" s="56">
        <v>-365759</v>
      </c>
      <c r="Q758" s="56">
        <v>-339536</v>
      </c>
      <c r="R758" s="56">
        <v>3458953</v>
      </c>
      <c r="S758" s="56">
        <f t="shared" si="44"/>
        <v>8765426</v>
      </c>
      <c r="T758" s="56">
        <v>1868116</v>
      </c>
      <c r="U758" s="56">
        <f t="shared" si="45"/>
        <v>10633542</v>
      </c>
    </row>
    <row r="759" spans="2:21" s="17" customFormat="1" outlineLevel="2" x14ac:dyDescent="0.25">
      <c r="B759" s="9">
        <v>4</v>
      </c>
      <c r="C759" s="17" t="s">
        <v>420</v>
      </c>
      <c r="D759" s="54" t="s">
        <v>2277</v>
      </c>
      <c r="E759" s="54" t="s">
        <v>2278</v>
      </c>
      <c r="F759" s="54"/>
      <c r="G759" s="55" t="s">
        <v>2279</v>
      </c>
      <c r="H759" s="56">
        <v>1428193</v>
      </c>
      <c r="I759" s="56">
        <v>4243783</v>
      </c>
      <c r="J759" s="56">
        <v>0</v>
      </c>
      <c r="K759" s="56">
        <v>-3538578</v>
      </c>
      <c r="L759" s="56">
        <v>-870691</v>
      </c>
      <c r="M759" s="56">
        <v>12018</v>
      </c>
      <c r="N759" s="56">
        <v>3801</v>
      </c>
      <c r="O759" s="56">
        <f t="shared" si="43"/>
        <v>1278526</v>
      </c>
      <c r="P759" s="56">
        <v>-77786</v>
      </c>
      <c r="Q759" s="56">
        <v>-72209</v>
      </c>
      <c r="R759" s="56">
        <v>735618</v>
      </c>
      <c r="S759" s="56">
        <f t="shared" si="44"/>
        <v>1864149</v>
      </c>
      <c r="T759" s="56">
        <v>528046</v>
      </c>
      <c r="U759" s="56">
        <f t="shared" si="45"/>
        <v>2392195</v>
      </c>
    </row>
    <row r="760" spans="2:21" s="17" customFormat="1" outlineLevel="2" x14ac:dyDescent="0.25">
      <c r="B760" s="9">
        <v>4</v>
      </c>
      <c r="C760" s="17" t="s">
        <v>420</v>
      </c>
      <c r="D760" s="54" t="s">
        <v>2280</v>
      </c>
      <c r="E760" s="54" t="s">
        <v>2281</v>
      </c>
      <c r="F760" s="54"/>
      <c r="G760" s="55" t="s">
        <v>2282</v>
      </c>
      <c r="H760" s="56">
        <v>1654859</v>
      </c>
      <c r="I760" s="56">
        <v>4917306</v>
      </c>
      <c r="J760" s="56">
        <v>0</v>
      </c>
      <c r="K760" s="56">
        <v>-4100179</v>
      </c>
      <c r="L760" s="56">
        <v>-1008877</v>
      </c>
      <c r="M760" s="56">
        <v>13926</v>
      </c>
      <c r="N760" s="56">
        <v>4406</v>
      </c>
      <c r="O760" s="56">
        <f t="shared" si="43"/>
        <v>1481441</v>
      </c>
      <c r="P760" s="56">
        <v>-90131</v>
      </c>
      <c r="Q760" s="56">
        <v>-83670</v>
      </c>
      <c r="R760" s="56">
        <v>852366</v>
      </c>
      <c r="S760" s="56">
        <f t="shared" si="44"/>
        <v>2160006</v>
      </c>
      <c r="T760" s="56">
        <v>652640</v>
      </c>
      <c r="U760" s="56">
        <f t="shared" si="45"/>
        <v>2812646</v>
      </c>
    </row>
    <row r="761" spans="2:21" s="17" customFormat="1" outlineLevel="2" x14ac:dyDescent="0.25">
      <c r="B761" s="9">
        <v>4</v>
      </c>
      <c r="C761" s="17" t="s">
        <v>420</v>
      </c>
      <c r="D761" s="54" t="s">
        <v>2283</v>
      </c>
      <c r="E761" s="54" t="s">
        <v>2284</v>
      </c>
      <c r="F761" s="54"/>
      <c r="G761" s="55" t="s">
        <v>2282</v>
      </c>
      <c r="H761" s="56">
        <v>29540</v>
      </c>
      <c r="I761" s="56">
        <v>87777</v>
      </c>
      <c r="J761" s="56">
        <v>0</v>
      </c>
      <c r="K761" s="56">
        <v>-73190</v>
      </c>
      <c r="L761" s="56">
        <v>-18009</v>
      </c>
      <c r="M761" s="56">
        <v>249</v>
      </c>
      <c r="N761" s="56">
        <v>78</v>
      </c>
      <c r="O761" s="56">
        <f t="shared" si="43"/>
        <v>26445</v>
      </c>
      <c r="P761" s="56">
        <v>-1609</v>
      </c>
      <c r="Q761" s="56">
        <v>-1494</v>
      </c>
      <c r="R761" s="56">
        <v>15215</v>
      </c>
      <c r="S761" s="56">
        <f t="shared" si="44"/>
        <v>38557</v>
      </c>
      <c r="T761" s="56">
        <v>16926</v>
      </c>
      <c r="U761" s="56">
        <f t="shared" si="45"/>
        <v>55483</v>
      </c>
    </row>
    <row r="762" spans="2:21" s="17" customFormat="1" outlineLevel="2" x14ac:dyDescent="0.25">
      <c r="B762" s="9">
        <v>4</v>
      </c>
      <c r="C762" s="17" t="s">
        <v>420</v>
      </c>
      <c r="D762" s="54" t="s">
        <v>2285</v>
      </c>
      <c r="E762" s="54" t="s">
        <v>2286</v>
      </c>
      <c r="F762" s="54"/>
      <c r="G762" s="55" t="s">
        <v>2287</v>
      </c>
      <c r="H762" s="56">
        <v>84948</v>
      </c>
      <c r="I762" s="56">
        <v>252419</v>
      </c>
      <c r="J762" s="56">
        <v>0</v>
      </c>
      <c r="K762" s="56">
        <v>-210473</v>
      </c>
      <c r="L762" s="56">
        <v>-51788</v>
      </c>
      <c r="M762" s="56">
        <v>715</v>
      </c>
      <c r="N762" s="56">
        <v>227</v>
      </c>
      <c r="O762" s="56">
        <f t="shared" si="43"/>
        <v>76048</v>
      </c>
      <c r="P762" s="56">
        <v>-4627</v>
      </c>
      <c r="Q762" s="56">
        <v>-4295</v>
      </c>
      <c r="R762" s="56">
        <v>43754</v>
      </c>
      <c r="S762" s="56">
        <f t="shared" si="44"/>
        <v>110880</v>
      </c>
      <c r="T762" s="56">
        <v>35313</v>
      </c>
      <c r="U762" s="56">
        <f t="shared" si="45"/>
        <v>146193</v>
      </c>
    </row>
    <row r="763" spans="2:21" s="17" customFormat="1" outlineLevel="2" x14ac:dyDescent="0.25">
      <c r="B763" s="9">
        <v>4</v>
      </c>
      <c r="C763" s="17" t="s">
        <v>420</v>
      </c>
      <c r="D763" s="54" t="s">
        <v>2288</v>
      </c>
      <c r="E763" s="54" t="s">
        <v>2289</v>
      </c>
      <c r="F763" s="54"/>
      <c r="G763" s="55" t="s">
        <v>2290</v>
      </c>
      <c r="H763" s="56">
        <v>134965</v>
      </c>
      <c r="I763" s="56">
        <v>401040</v>
      </c>
      <c r="J763" s="56">
        <v>0</v>
      </c>
      <c r="K763" s="56">
        <v>-334398</v>
      </c>
      <c r="L763" s="56">
        <v>-82281</v>
      </c>
      <c r="M763" s="56">
        <v>1136</v>
      </c>
      <c r="N763" s="56">
        <v>360</v>
      </c>
      <c r="O763" s="56">
        <f t="shared" si="43"/>
        <v>120822</v>
      </c>
      <c r="P763" s="56">
        <v>-7351</v>
      </c>
      <c r="Q763" s="56">
        <v>-6824</v>
      </c>
      <c r="R763" s="56">
        <v>69516</v>
      </c>
      <c r="S763" s="56">
        <f t="shared" si="44"/>
        <v>176163</v>
      </c>
      <c r="T763" s="56">
        <v>60158</v>
      </c>
      <c r="U763" s="56">
        <f t="shared" si="45"/>
        <v>236321</v>
      </c>
    </row>
    <row r="764" spans="2:21" s="17" customFormat="1" outlineLevel="2" x14ac:dyDescent="0.25">
      <c r="B764" s="9">
        <v>4</v>
      </c>
      <c r="C764" s="17" t="s">
        <v>420</v>
      </c>
      <c r="D764" s="54" t="s">
        <v>2291</v>
      </c>
      <c r="E764" s="54" t="s">
        <v>2292</v>
      </c>
      <c r="F764" s="54"/>
      <c r="G764" s="55" t="s">
        <v>2293</v>
      </c>
      <c r="H764" s="56">
        <v>83288</v>
      </c>
      <c r="I764" s="56">
        <v>247484</v>
      </c>
      <c r="J764" s="56">
        <v>0</v>
      </c>
      <c r="K764" s="56">
        <v>-206359</v>
      </c>
      <c r="L764" s="56">
        <v>-50776</v>
      </c>
      <c r="M764" s="56">
        <v>701</v>
      </c>
      <c r="N764" s="56">
        <v>222</v>
      </c>
      <c r="O764" s="56">
        <f t="shared" si="43"/>
        <v>74560</v>
      </c>
      <c r="P764" s="56">
        <v>-4536</v>
      </c>
      <c r="Q764" s="56">
        <v>-4211</v>
      </c>
      <c r="R764" s="56">
        <v>42899</v>
      </c>
      <c r="S764" s="56">
        <f t="shared" si="44"/>
        <v>108712</v>
      </c>
      <c r="T764" s="56">
        <v>45068</v>
      </c>
      <c r="U764" s="56">
        <f t="shared" si="45"/>
        <v>153780</v>
      </c>
    </row>
    <row r="765" spans="2:21" s="17" customFormat="1" outlineLevel="2" x14ac:dyDescent="0.25">
      <c r="B765" s="9">
        <v>4</v>
      </c>
      <c r="C765" s="17" t="s">
        <v>420</v>
      </c>
      <c r="D765" s="54" t="s">
        <v>2294</v>
      </c>
      <c r="E765" s="54" t="s">
        <v>2295</v>
      </c>
      <c r="F765" s="54"/>
      <c r="G765" s="55" t="s">
        <v>2296</v>
      </c>
      <c r="H765" s="56">
        <v>61687</v>
      </c>
      <c r="I765" s="56">
        <v>183300</v>
      </c>
      <c r="J765" s="56">
        <v>0</v>
      </c>
      <c r="K765" s="56">
        <v>-152840</v>
      </c>
      <c r="L765" s="56">
        <v>-37607</v>
      </c>
      <c r="M765" s="56">
        <v>519</v>
      </c>
      <c r="N765" s="56">
        <v>164</v>
      </c>
      <c r="O765" s="56">
        <f t="shared" si="43"/>
        <v>55223</v>
      </c>
      <c r="P765" s="56">
        <v>-3360</v>
      </c>
      <c r="Q765" s="56">
        <v>-3119</v>
      </c>
      <c r="R765" s="56">
        <v>31773</v>
      </c>
      <c r="S765" s="56">
        <f t="shared" si="44"/>
        <v>80517</v>
      </c>
      <c r="T765" s="56">
        <v>23172</v>
      </c>
      <c r="U765" s="56">
        <f t="shared" si="45"/>
        <v>103689</v>
      </c>
    </row>
    <row r="766" spans="2:21" s="17" customFormat="1" outlineLevel="2" x14ac:dyDescent="0.25">
      <c r="B766" s="9">
        <v>4</v>
      </c>
      <c r="C766" s="17" t="s">
        <v>420</v>
      </c>
      <c r="D766" s="54" t="s">
        <v>2297</v>
      </c>
      <c r="E766" s="54" t="s">
        <v>2298</v>
      </c>
      <c r="F766" s="54"/>
      <c r="G766" s="55" t="s">
        <v>2299</v>
      </c>
      <c r="H766" s="56">
        <v>48115</v>
      </c>
      <c r="I766" s="56">
        <v>142971</v>
      </c>
      <c r="J766" s="56">
        <v>0</v>
      </c>
      <c r="K766" s="56">
        <v>-119213</v>
      </c>
      <c r="L766" s="56">
        <v>-29333</v>
      </c>
      <c r="M766" s="56">
        <v>405</v>
      </c>
      <c r="N766" s="56">
        <v>127</v>
      </c>
      <c r="O766" s="56">
        <f t="shared" si="43"/>
        <v>43072</v>
      </c>
      <c r="P766" s="56">
        <v>-2621</v>
      </c>
      <c r="Q766" s="56">
        <v>-2433</v>
      </c>
      <c r="R766" s="56">
        <v>24783</v>
      </c>
      <c r="S766" s="56">
        <f t="shared" si="44"/>
        <v>62801</v>
      </c>
      <c r="T766" s="56">
        <v>23839</v>
      </c>
      <c r="U766" s="56">
        <f t="shared" si="45"/>
        <v>86640</v>
      </c>
    </row>
    <row r="767" spans="2:21" s="17" customFormat="1" outlineLevel="2" x14ac:dyDescent="0.25">
      <c r="B767" s="9">
        <v>4</v>
      </c>
      <c r="C767" s="17" t="s">
        <v>420</v>
      </c>
      <c r="D767" s="54" t="s">
        <v>2300</v>
      </c>
      <c r="E767" s="54" t="s">
        <v>2301</v>
      </c>
      <c r="F767" s="54"/>
      <c r="G767" s="55" t="s">
        <v>2302</v>
      </c>
      <c r="H767" s="56">
        <v>179683</v>
      </c>
      <c r="I767" s="56">
        <v>533916</v>
      </c>
      <c r="J767" s="56">
        <v>0</v>
      </c>
      <c r="K767" s="56">
        <v>-445193</v>
      </c>
      <c r="L767" s="56">
        <v>-109543</v>
      </c>
      <c r="M767" s="56">
        <v>1512</v>
      </c>
      <c r="N767" s="56">
        <v>477</v>
      </c>
      <c r="O767" s="56">
        <f t="shared" si="43"/>
        <v>160852</v>
      </c>
      <c r="P767" s="56">
        <v>-9786</v>
      </c>
      <c r="Q767" s="56">
        <v>-9085</v>
      </c>
      <c r="R767" s="56">
        <v>92549</v>
      </c>
      <c r="S767" s="56">
        <f t="shared" si="44"/>
        <v>234530</v>
      </c>
      <c r="T767" s="56">
        <v>79037</v>
      </c>
      <c r="U767" s="56">
        <f t="shared" si="45"/>
        <v>313567</v>
      </c>
    </row>
    <row r="768" spans="2:21" s="17" customFormat="1" outlineLevel="2" x14ac:dyDescent="0.25">
      <c r="B768" s="9">
        <v>4</v>
      </c>
      <c r="C768" s="17" t="s">
        <v>420</v>
      </c>
      <c r="D768" s="54" t="s">
        <v>2303</v>
      </c>
      <c r="E768" s="54" t="s">
        <v>2304</v>
      </c>
      <c r="F768" s="54"/>
      <c r="G768" s="55" t="s">
        <v>2305</v>
      </c>
      <c r="H768" s="56">
        <v>494563</v>
      </c>
      <c r="I768" s="56">
        <v>1469563</v>
      </c>
      <c r="J768" s="56">
        <v>0</v>
      </c>
      <c r="K768" s="56">
        <v>-1225360</v>
      </c>
      <c r="L768" s="56">
        <v>-301508</v>
      </c>
      <c r="M768" s="56">
        <v>4162</v>
      </c>
      <c r="N768" s="56">
        <v>1317</v>
      </c>
      <c r="O768" s="56">
        <f t="shared" si="43"/>
        <v>442737</v>
      </c>
      <c r="P768" s="56">
        <v>-26936</v>
      </c>
      <c r="Q768" s="56">
        <v>-25005</v>
      </c>
      <c r="R768" s="56">
        <v>254734</v>
      </c>
      <c r="S768" s="56">
        <f t="shared" si="44"/>
        <v>645530</v>
      </c>
      <c r="T768" s="56">
        <v>142328</v>
      </c>
      <c r="U768" s="56">
        <f t="shared" si="45"/>
        <v>787858</v>
      </c>
    </row>
    <row r="769" spans="2:21" s="17" customFormat="1" outlineLevel="2" x14ac:dyDescent="0.25">
      <c r="B769" s="9">
        <v>4</v>
      </c>
      <c r="C769" s="17" t="s">
        <v>420</v>
      </c>
      <c r="D769" s="54" t="s">
        <v>2306</v>
      </c>
      <c r="E769" s="54" t="s">
        <v>2307</v>
      </c>
      <c r="F769" s="54"/>
      <c r="G769" s="55" t="s">
        <v>2308</v>
      </c>
      <c r="H769" s="56">
        <v>708642</v>
      </c>
      <c r="I769" s="56">
        <v>2105682</v>
      </c>
      <c r="J769" s="56">
        <v>0</v>
      </c>
      <c r="K769" s="56">
        <v>-1755773</v>
      </c>
      <c r="L769" s="56">
        <v>-432020</v>
      </c>
      <c r="M769" s="56">
        <v>5963</v>
      </c>
      <c r="N769" s="56">
        <v>1886</v>
      </c>
      <c r="O769" s="56">
        <f t="shared" si="43"/>
        <v>634380</v>
      </c>
      <c r="P769" s="56">
        <v>-38596</v>
      </c>
      <c r="Q769" s="56">
        <v>-35829</v>
      </c>
      <c r="R769" s="56">
        <v>364999</v>
      </c>
      <c r="S769" s="56">
        <f t="shared" si="44"/>
        <v>924954</v>
      </c>
      <c r="T769" s="56">
        <v>249645</v>
      </c>
      <c r="U769" s="56">
        <f t="shared" si="45"/>
        <v>1174599</v>
      </c>
    </row>
    <row r="770" spans="2:21" s="17" customFormat="1" outlineLevel="2" x14ac:dyDescent="0.25">
      <c r="B770" s="9">
        <v>4</v>
      </c>
      <c r="C770" s="17" t="s">
        <v>420</v>
      </c>
      <c r="D770" s="54" t="s">
        <v>2309</v>
      </c>
      <c r="E770" s="54" t="s">
        <v>2310</v>
      </c>
      <c r="F770" s="54"/>
      <c r="G770" s="55" t="s">
        <v>2311</v>
      </c>
      <c r="H770" s="56">
        <v>4245169</v>
      </c>
      <c r="I770" s="56">
        <v>12614243</v>
      </c>
      <c r="J770" s="56">
        <v>0</v>
      </c>
      <c r="K770" s="56">
        <v>-10518088</v>
      </c>
      <c r="L770" s="56">
        <v>-2588047</v>
      </c>
      <c r="M770" s="56">
        <v>35723</v>
      </c>
      <c r="N770" s="56">
        <v>11300</v>
      </c>
      <c r="O770" s="56">
        <f t="shared" si="43"/>
        <v>3800300</v>
      </c>
      <c r="P770" s="56">
        <v>-231212</v>
      </c>
      <c r="Q770" s="56">
        <v>-214635</v>
      </c>
      <c r="R770" s="56">
        <v>2186555</v>
      </c>
      <c r="S770" s="56">
        <f t="shared" si="44"/>
        <v>5541008</v>
      </c>
      <c r="T770" s="56">
        <v>1348542</v>
      </c>
      <c r="U770" s="56">
        <f t="shared" si="45"/>
        <v>6889550</v>
      </c>
    </row>
    <row r="771" spans="2:21" s="17" customFormat="1" outlineLevel="2" x14ac:dyDescent="0.25">
      <c r="B771" s="9">
        <v>4</v>
      </c>
      <c r="C771" s="17" t="s">
        <v>420</v>
      </c>
      <c r="D771" s="54" t="s">
        <v>2312</v>
      </c>
      <c r="E771" s="54" t="s">
        <v>2313</v>
      </c>
      <c r="F771" s="54"/>
      <c r="G771" s="55" t="s">
        <v>2314</v>
      </c>
      <c r="H771" s="56">
        <v>481135</v>
      </c>
      <c r="I771" s="56">
        <v>1429661</v>
      </c>
      <c r="J771" s="56">
        <v>0</v>
      </c>
      <c r="K771" s="56">
        <v>-1192089</v>
      </c>
      <c r="L771" s="56">
        <v>-293322</v>
      </c>
      <c r="M771" s="56">
        <v>4049</v>
      </c>
      <c r="N771" s="56">
        <v>1281</v>
      </c>
      <c r="O771" s="56">
        <f t="shared" si="43"/>
        <v>430715</v>
      </c>
      <c r="P771" s="56">
        <v>-26205</v>
      </c>
      <c r="Q771" s="56">
        <v>-24326</v>
      </c>
      <c r="R771" s="56">
        <v>247818</v>
      </c>
      <c r="S771" s="56">
        <f t="shared" si="44"/>
        <v>628002</v>
      </c>
      <c r="T771" s="56">
        <v>198550</v>
      </c>
      <c r="U771" s="56">
        <f t="shared" si="45"/>
        <v>826552</v>
      </c>
    </row>
    <row r="772" spans="2:21" s="17" customFormat="1" outlineLevel="2" x14ac:dyDescent="0.25">
      <c r="B772" s="9">
        <v>4</v>
      </c>
      <c r="C772" s="17" t="s">
        <v>420</v>
      </c>
      <c r="D772" s="54" t="s">
        <v>2315</v>
      </c>
      <c r="E772" s="54" t="s">
        <v>2316</v>
      </c>
      <c r="F772" s="54"/>
      <c r="G772" s="55" t="s">
        <v>2317</v>
      </c>
      <c r="H772" s="56">
        <v>22412</v>
      </c>
      <c r="I772" s="56">
        <v>66595</v>
      </c>
      <c r="J772" s="56">
        <v>0</v>
      </c>
      <c r="K772" s="56">
        <v>-55529</v>
      </c>
      <c r="L772" s="56">
        <v>-13663</v>
      </c>
      <c r="M772" s="56">
        <v>189</v>
      </c>
      <c r="N772" s="56">
        <v>59</v>
      </c>
      <c r="O772" s="56">
        <f t="shared" si="43"/>
        <v>20063</v>
      </c>
      <c r="P772" s="56">
        <v>-1221</v>
      </c>
      <c r="Q772" s="56">
        <v>-1133</v>
      </c>
      <c r="R772" s="56">
        <v>11544</v>
      </c>
      <c r="S772" s="56">
        <f t="shared" si="44"/>
        <v>29253</v>
      </c>
      <c r="T772" s="56">
        <v>10918</v>
      </c>
      <c r="U772" s="56">
        <f t="shared" si="45"/>
        <v>40171</v>
      </c>
    </row>
    <row r="773" spans="2:21" s="17" customFormat="1" outlineLevel="2" x14ac:dyDescent="0.25">
      <c r="B773" s="9">
        <v>4</v>
      </c>
      <c r="C773" s="17" t="s">
        <v>420</v>
      </c>
      <c r="D773" s="54" t="s">
        <v>2318</v>
      </c>
      <c r="E773" s="54" t="s">
        <v>2319</v>
      </c>
      <c r="F773" s="54"/>
      <c r="G773" s="55" t="s">
        <v>2320</v>
      </c>
      <c r="H773" s="56">
        <v>250172</v>
      </c>
      <c r="I773" s="56">
        <v>743370</v>
      </c>
      <c r="J773" s="56">
        <v>0</v>
      </c>
      <c r="K773" s="56">
        <v>-619841</v>
      </c>
      <c r="L773" s="56">
        <v>-152516</v>
      </c>
      <c r="M773" s="56">
        <v>2105</v>
      </c>
      <c r="N773" s="56">
        <v>666</v>
      </c>
      <c r="O773" s="56">
        <f t="shared" si="43"/>
        <v>223956</v>
      </c>
      <c r="P773" s="56">
        <v>-13626</v>
      </c>
      <c r="Q773" s="56">
        <v>-12649</v>
      </c>
      <c r="R773" s="56">
        <v>128856</v>
      </c>
      <c r="S773" s="56">
        <f t="shared" si="44"/>
        <v>326537</v>
      </c>
      <c r="T773" s="56">
        <v>71883</v>
      </c>
      <c r="U773" s="56">
        <f t="shared" si="45"/>
        <v>398420</v>
      </c>
    </row>
    <row r="774" spans="2:21" s="17" customFormat="1" outlineLevel="2" x14ac:dyDescent="0.25">
      <c r="B774" s="9">
        <v>4</v>
      </c>
      <c r="C774" s="17" t="s">
        <v>420</v>
      </c>
      <c r="D774" s="54" t="s">
        <v>2321</v>
      </c>
      <c r="E774" s="54" t="s">
        <v>2322</v>
      </c>
      <c r="F774" s="54"/>
      <c r="G774" s="55" t="s">
        <v>2323</v>
      </c>
      <c r="H774" s="56">
        <v>1562698</v>
      </c>
      <c r="I774" s="56">
        <v>4643455</v>
      </c>
      <c r="J774" s="56">
        <v>0</v>
      </c>
      <c r="K774" s="56">
        <v>-3871835</v>
      </c>
      <c r="L774" s="56">
        <v>-952691</v>
      </c>
      <c r="M774" s="56">
        <v>13150</v>
      </c>
      <c r="N774" s="56">
        <v>4160</v>
      </c>
      <c r="O774" s="56">
        <f t="shared" si="43"/>
        <v>1398937</v>
      </c>
      <c r="P774" s="56">
        <v>-85112</v>
      </c>
      <c r="Q774" s="56">
        <v>-79010</v>
      </c>
      <c r="R774" s="56">
        <v>804897</v>
      </c>
      <c r="S774" s="56">
        <f t="shared" si="44"/>
        <v>2039712</v>
      </c>
      <c r="T774" s="56">
        <v>693182</v>
      </c>
      <c r="U774" s="56">
        <f t="shared" si="45"/>
        <v>2732894</v>
      </c>
    </row>
    <row r="775" spans="2:21" s="17" customFormat="1" outlineLevel="2" x14ac:dyDescent="0.25">
      <c r="B775" s="9">
        <v>4</v>
      </c>
      <c r="C775" s="17" t="s">
        <v>420</v>
      </c>
      <c r="D775" s="54" t="s">
        <v>2324</v>
      </c>
      <c r="E775" s="54" t="s">
        <v>2325</v>
      </c>
      <c r="F775" s="54"/>
      <c r="G775" s="55" t="s">
        <v>2326</v>
      </c>
      <c r="H775" s="56">
        <v>150156</v>
      </c>
      <c r="I775" s="56">
        <v>446177</v>
      </c>
      <c r="J775" s="56">
        <v>0</v>
      </c>
      <c r="K775" s="56">
        <v>-372034</v>
      </c>
      <c r="L775" s="56">
        <v>-91542</v>
      </c>
      <c r="M775" s="56">
        <v>1264</v>
      </c>
      <c r="N775" s="56">
        <v>400</v>
      </c>
      <c r="O775" s="56">
        <f t="shared" si="43"/>
        <v>134421</v>
      </c>
      <c r="P775" s="56">
        <v>-8178</v>
      </c>
      <c r="Q775" s="56">
        <v>-7592</v>
      </c>
      <c r="R775" s="56">
        <v>77340</v>
      </c>
      <c r="S775" s="56">
        <f t="shared" si="44"/>
        <v>195991</v>
      </c>
      <c r="T775" s="56">
        <v>68647</v>
      </c>
      <c r="U775" s="56">
        <f t="shared" si="45"/>
        <v>264638</v>
      </c>
    </row>
    <row r="776" spans="2:21" s="17" customFormat="1" outlineLevel="2" x14ac:dyDescent="0.25">
      <c r="B776" s="9">
        <v>4</v>
      </c>
      <c r="C776" s="17" t="s">
        <v>420</v>
      </c>
      <c r="D776" s="54" t="s">
        <v>2327</v>
      </c>
      <c r="E776" s="54" t="s">
        <v>2328</v>
      </c>
      <c r="F776" s="54"/>
      <c r="G776" s="55" t="s">
        <v>2329</v>
      </c>
      <c r="H776" s="56">
        <v>34518</v>
      </c>
      <c r="I776" s="56">
        <v>102567</v>
      </c>
      <c r="J776" s="56">
        <v>0</v>
      </c>
      <c r="K776" s="56">
        <v>-85523</v>
      </c>
      <c r="L776" s="56">
        <v>-21044</v>
      </c>
      <c r="M776" s="56">
        <v>290</v>
      </c>
      <c r="N776" s="56">
        <v>91</v>
      </c>
      <c r="O776" s="56">
        <f t="shared" si="43"/>
        <v>30899</v>
      </c>
      <c r="P776" s="56">
        <v>-1880</v>
      </c>
      <c r="Q776" s="56">
        <v>-1745</v>
      </c>
      <c r="R776" s="56">
        <v>17779</v>
      </c>
      <c r="S776" s="56">
        <f t="shared" si="44"/>
        <v>45053</v>
      </c>
      <c r="T776" s="56">
        <v>7589</v>
      </c>
      <c r="U776" s="56">
        <f t="shared" si="45"/>
        <v>52642</v>
      </c>
    </row>
    <row r="777" spans="2:21" s="17" customFormat="1" outlineLevel="2" x14ac:dyDescent="0.25">
      <c r="B777" s="9">
        <v>4</v>
      </c>
      <c r="C777" s="17" t="s">
        <v>420</v>
      </c>
      <c r="D777" s="54" t="s">
        <v>2330</v>
      </c>
      <c r="E777" s="54" t="s">
        <v>2331</v>
      </c>
      <c r="F777" s="54"/>
      <c r="G777" s="55" t="s">
        <v>2332</v>
      </c>
      <c r="H777" s="56">
        <v>26975</v>
      </c>
      <c r="I777" s="56">
        <v>80155</v>
      </c>
      <c r="J777" s="56">
        <v>0</v>
      </c>
      <c r="K777" s="56">
        <v>-66836</v>
      </c>
      <c r="L777" s="56">
        <v>-16445</v>
      </c>
      <c r="M777" s="56">
        <v>227</v>
      </c>
      <c r="N777" s="56">
        <v>74</v>
      </c>
      <c r="O777" s="56">
        <f t="shared" ref="O777:O840" si="46">SUM(H777:N777)</f>
        <v>24150</v>
      </c>
      <c r="P777" s="56">
        <v>-1469</v>
      </c>
      <c r="Q777" s="56">
        <v>-1364</v>
      </c>
      <c r="R777" s="56">
        <v>13894</v>
      </c>
      <c r="S777" s="56">
        <f t="shared" ref="S777:S840" si="47">SUM(O777:R777)</f>
        <v>35211</v>
      </c>
      <c r="T777" s="56">
        <v>13200</v>
      </c>
      <c r="U777" s="56">
        <f t="shared" ref="U777:U840" si="48">SUM(S777:T777)</f>
        <v>48411</v>
      </c>
    </row>
    <row r="778" spans="2:21" s="17" customFormat="1" outlineLevel="2" x14ac:dyDescent="0.25">
      <c r="B778" s="9">
        <v>4</v>
      </c>
      <c r="C778" s="17" t="s">
        <v>420</v>
      </c>
      <c r="D778" s="54" t="s">
        <v>2333</v>
      </c>
      <c r="E778" s="54" t="s">
        <v>2334</v>
      </c>
      <c r="F778" s="54"/>
      <c r="G778" s="55" t="s">
        <v>2335</v>
      </c>
      <c r="H778" s="56">
        <v>22310</v>
      </c>
      <c r="I778" s="56">
        <v>66294</v>
      </c>
      <c r="J778" s="56">
        <v>0</v>
      </c>
      <c r="K778" s="56">
        <v>-55278</v>
      </c>
      <c r="L778" s="56">
        <v>-13601</v>
      </c>
      <c r="M778" s="56">
        <v>188</v>
      </c>
      <c r="N778" s="56">
        <v>60</v>
      </c>
      <c r="O778" s="56">
        <f t="shared" si="46"/>
        <v>19973</v>
      </c>
      <c r="P778" s="56">
        <v>-1215</v>
      </c>
      <c r="Q778" s="56">
        <v>-1128</v>
      </c>
      <c r="R778" s="56">
        <v>11491</v>
      </c>
      <c r="S778" s="56">
        <f t="shared" si="47"/>
        <v>29121</v>
      </c>
      <c r="T778" s="56">
        <v>10546</v>
      </c>
      <c r="U778" s="56">
        <f t="shared" si="48"/>
        <v>39667</v>
      </c>
    </row>
    <row r="779" spans="2:21" s="17" customFormat="1" outlineLevel="2" x14ac:dyDescent="0.25">
      <c r="B779" s="9">
        <v>4</v>
      </c>
      <c r="C779" s="17" t="s">
        <v>420</v>
      </c>
      <c r="D779" s="54" t="s">
        <v>2336</v>
      </c>
      <c r="E779" s="54" t="s">
        <v>2337</v>
      </c>
      <c r="F779" s="54"/>
      <c r="G779" s="55" t="s">
        <v>2338</v>
      </c>
      <c r="H779" s="56">
        <v>127735</v>
      </c>
      <c r="I779" s="56">
        <v>379557</v>
      </c>
      <c r="J779" s="56">
        <v>0</v>
      </c>
      <c r="K779" s="56">
        <v>-316485</v>
      </c>
      <c r="L779" s="56">
        <v>-77873</v>
      </c>
      <c r="M779" s="56">
        <v>1075</v>
      </c>
      <c r="N779" s="56">
        <v>341</v>
      </c>
      <c r="O779" s="56">
        <f t="shared" si="46"/>
        <v>114350</v>
      </c>
      <c r="P779" s="56">
        <v>-6957</v>
      </c>
      <c r="Q779" s="56">
        <v>-6458</v>
      </c>
      <c r="R779" s="56">
        <v>65792</v>
      </c>
      <c r="S779" s="56">
        <f t="shared" si="47"/>
        <v>166727</v>
      </c>
      <c r="T779" s="56">
        <v>48577</v>
      </c>
      <c r="U779" s="56">
        <f t="shared" si="48"/>
        <v>215304</v>
      </c>
    </row>
    <row r="780" spans="2:21" s="17" customFormat="1" outlineLevel="2" x14ac:dyDescent="0.25">
      <c r="B780" s="9">
        <v>4</v>
      </c>
      <c r="C780" s="17" t="s">
        <v>420</v>
      </c>
      <c r="D780" s="54" t="s">
        <v>2339</v>
      </c>
      <c r="E780" s="54" t="s">
        <v>2340</v>
      </c>
      <c r="F780" s="54"/>
      <c r="G780" s="55" t="s">
        <v>2341</v>
      </c>
      <c r="H780" s="56">
        <v>73755</v>
      </c>
      <c r="I780" s="56">
        <v>219159</v>
      </c>
      <c r="J780" s="56">
        <v>0</v>
      </c>
      <c r="K780" s="56">
        <v>-182740</v>
      </c>
      <c r="L780" s="56">
        <v>-44965</v>
      </c>
      <c r="M780" s="56">
        <v>621</v>
      </c>
      <c r="N780" s="56">
        <v>196</v>
      </c>
      <c r="O780" s="56">
        <f t="shared" si="46"/>
        <v>66026</v>
      </c>
      <c r="P780" s="56">
        <v>-4017</v>
      </c>
      <c r="Q780" s="56">
        <v>-3729</v>
      </c>
      <c r="R780" s="56">
        <v>37989</v>
      </c>
      <c r="S780" s="56">
        <f t="shared" si="47"/>
        <v>96269</v>
      </c>
      <c r="T780" s="56">
        <v>20339</v>
      </c>
      <c r="U780" s="56">
        <f t="shared" si="48"/>
        <v>116608</v>
      </c>
    </row>
    <row r="781" spans="2:21" s="17" customFormat="1" outlineLevel="2" x14ac:dyDescent="0.25">
      <c r="B781" s="9">
        <v>4</v>
      </c>
      <c r="C781" s="17" t="s">
        <v>420</v>
      </c>
      <c r="D781" s="54" t="s">
        <v>2342</v>
      </c>
      <c r="E781" s="54" t="s">
        <v>2343</v>
      </c>
      <c r="F781" s="54"/>
      <c r="G781" s="55" t="s">
        <v>2344</v>
      </c>
      <c r="H781" s="56">
        <v>61218</v>
      </c>
      <c r="I781" s="56">
        <v>181906</v>
      </c>
      <c r="J781" s="56">
        <v>0</v>
      </c>
      <c r="K781" s="56">
        <v>-151678</v>
      </c>
      <c r="L781" s="56">
        <v>-37321</v>
      </c>
      <c r="M781" s="56">
        <v>515</v>
      </c>
      <c r="N781" s="56">
        <v>163</v>
      </c>
      <c r="O781" s="56">
        <f t="shared" si="46"/>
        <v>54803</v>
      </c>
      <c r="P781" s="56">
        <v>-3334</v>
      </c>
      <c r="Q781" s="56">
        <v>-3095</v>
      </c>
      <c r="R781" s="56">
        <v>31532</v>
      </c>
      <c r="S781" s="56">
        <f t="shared" si="47"/>
        <v>79906</v>
      </c>
      <c r="T781" s="56">
        <v>38426</v>
      </c>
      <c r="U781" s="56">
        <f t="shared" si="48"/>
        <v>118332</v>
      </c>
    </row>
    <row r="782" spans="2:21" s="17" customFormat="1" outlineLevel="2" x14ac:dyDescent="0.25">
      <c r="B782" s="9">
        <v>4</v>
      </c>
      <c r="C782" s="17" t="s">
        <v>420</v>
      </c>
      <c r="D782" s="54" t="s">
        <v>2345</v>
      </c>
      <c r="E782" s="54" t="s">
        <v>2346</v>
      </c>
      <c r="F782" s="54"/>
      <c r="G782" s="55" t="s">
        <v>2347</v>
      </c>
      <c r="H782" s="56">
        <v>33681</v>
      </c>
      <c r="I782" s="56">
        <v>100081</v>
      </c>
      <c r="J782" s="56">
        <v>0</v>
      </c>
      <c r="K782" s="56">
        <v>-83450</v>
      </c>
      <c r="L782" s="56">
        <v>-20533</v>
      </c>
      <c r="M782" s="56">
        <v>283</v>
      </c>
      <c r="N782" s="56">
        <v>89</v>
      </c>
      <c r="O782" s="56">
        <f t="shared" si="46"/>
        <v>30151</v>
      </c>
      <c r="P782" s="56">
        <v>-1834</v>
      </c>
      <c r="Q782" s="56">
        <v>-1703</v>
      </c>
      <c r="R782" s="56">
        <v>17348</v>
      </c>
      <c r="S782" s="56">
        <f t="shared" si="47"/>
        <v>43962</v>
      </c>
      <c r="T782" s="56">
        <v>21860</v>
      </c>
      <c r="U782" s="56">
        <f t="shared" si="48"/>
        <v>65822</v>
      </c>
    </row>
    <row r="783" spans="2:21" s="17" customFormat="1" outlineLevel="2" x14ac:dyDescent="0.25">
      <c r="B783" s="9">
        <v>4</v>
      </c>
      <c r="C783" s="17" t="s">
        <v>420</v>
      </c>
      <c r="D783" s="54" t="s">
        <v>2348</v>
      </c>
      <c r="E783" s="54" t="s">
        <v>2349</v>
      </c>
      <c r="F783" s="54"/>
      <c r="G783" s="55" t="s">
        <v>2350</v>
      </c>
      <c r="H783" s="56">
        <v>76709</v>
      </c>
      <c r="I783" s="56">
        <v>227935</v>
      </c>
      <c r="J783" s="56">
        <v>0</v>
      </c>
      <c r="K783" s="56">
        <v>-190058</v>
      </c>
      <c r="L783" s="56">
        <v>-46765</v>
      </c>
      <c r="M783" s="56">
        <v>646</v>
      </c>
      <c r="N783" s="56">
        <v>204</v>
      </c>
      <c r="O783" s="56">
        <f t="shared" si="46"/>
        <v>68671</v>
      </c>
      <c r="P783" s="56">
        <v>-4178</v>
      </c>
      <c r="Q783" s="56">
        <v>-3878</v>
      </c>
      <c r="R783" s="56">
        <v>39510</v>
      </c>
      <c r="S783" s="56">
        <f t="shared" si="47"/>
        <v>100125</v>
      </c>
      <c r="T783" s="56">
        <v>30156</v>
      </c>
      <c r="U783" s="56">
        <f t="shared" si="48"/>
        <v>130281</v>
      </c>
    </row>
    <row r="784" spans="2:21" s="17" customFormat="1" outlineLevel="2" x14ac:dyDescent="0.25">
      <c r="B784" s="9">
        <v>4</v>
      </c>
      <c r="C784" s="17" t="s">
        <v>420</v>
      </c>
      <c r="D784" s="54" t="s">
        <v>2351</v>
      </c>
      <c r="E784" s="54" t="s">
        <v>2352</v>
      </c>
      <c r="F784" s="54"/>
      <c r="G784" s="55" t="s">
        <v>2353</v>
      </c>
      <c r="H784" s="56">
        <v>1354349</v>
      </c>
      <c r="I784" s="56">
        <v>4024361</v>
      </c>
      <c r="J784" s="56">
        <v>0</v>
      </c>
      <c r="K784" s="56">
        <v>-3355618</v>
      </c>
      <c r="L784" s="56">
        <v>-825672</v>
      </c>
      <c r="M784" s="56">
        <v>11397</v>
      </c>
      <c r="N784" s="56">
        <v>3605</v>
      </c>
      <c r="O784" s="56">
        <f t="shared" si="46"/>
        <v>1212422</v>
      </c>
      <c r="P784" s="56">
        <v>-73764</v>
      </c>
      <c r="Q784" s="56">
        <v>-68476</v>
      </c>
      <c r="R784" s="56">
        <v>697583</v>
      </c>
      <c r="S784" s="56">
        <f t="shared" si="47"/>
        <v>1767765</v>
      </c>
      <c r="T784" s="56">
        <v>423149</v>
      </c>
      <c r="U784" s="56">
        <f t="shared" si="48"/>
        <v>2190914</v>
      </c>
    </row>
    <row r="785" spans="2:21" s="17" customFormat="1" outlineLevel="2" x14ac:dyDescent="0.25">
      <c r="B785" s="9">
        <v>4</v>
      </c>
      <c r="C785" s="17" t="s">
        <v>420</v>
      </c>
      <c r="D785" s="54" t="s">
        <v>2354</v>
      </c>
      <c r="E785" s="54" t="s">
        <v>2355</v>
      </c>
      <c r="F785" s="54"/>
      <c r="G785" s="55" t="s">
        <v>2356</v>
      </c>
      <c r="H785" s="56">
        <v>379542</v>
      </c>
      <c r="I785" s="56">
        <v>1127786</v>
      </c>
      <c r="J785" s="56">
        <v>0</v>
      </c>
      <c r="K785" s="56">
        <v>-940377</v>
      </c>
      <c r="L785" s="56">
        <v>-231386</v>
      </c>
      <c r="M785" s="56">
        <v>3194</v>
      </c>
      <c r="N785" s="56">
        <v>1009</v>
      </c>
      <c r="O785" s="56">
        <f t="shared" si="46"/>
        <v>339768</v>
      </c>
      <c r="P785" s="56">
        <v>-20672</v>
      </c>
      <c r="Q785" s="56">
        <v>-19190</v>
      </c>
      <c r="R785" s="56">
        <v>195491</v>
      </c>
      <c r="S785" s="56">
        <f t="shared" si="47"/>
        <v>495397</v>
      </c>
      <c r="T785" s="56">
        <v>148314</v>
      </c>
      <c r="U785" s="56">
        <f t="shared" si="48"/>
        <v>643711</v>
      </c>
    </row>
    <row r="786" spans="2:21" s="17" customFormat="1" outlineLevel="2" x14ac:dyDescent="0.25">
      <c r="B786" s="9">
        <v>4</v>
      </c>
      <c r="C786" s="17" t="s">
        <v>420</v>
      </c>
      <c r="D786" s="54" t="s">
        <v>2357</v>
      </c>
      <c r="E786" s="54" t="s">
        <v>2358</v>
      </c>
      <c r="F786" s="54"/>
      <c r="G786" s="55" t="s">
        <v>2359</v>
      </c>
      <c r="H786" s="56">
        <v>98588</v>
      </c>
      <c r="I786" s="56">
        <v>292948</v>
      </c>
      <c r="J786" s="56">
        <v>0</v>
      </c>
      <c r="K786" s="56">
        <v>-244268</v>
      </c>
      <c r="L786" s="56">
        <v>-60104</v>
      </c>
      <c r="M786" s="56">
        <v>830</v>
      </c>
      <c r="N786" s="56">
        <v>263</v>
      </c>
      <c r="O786" s="56">
        <f t="shared" si="46"/>
        <v>88257</v>
      </c>
      <c r="P786" s="56">
        <v>-5370</v>
      </c>
      <c r="Q786" s="56">
        <v>-4985</v>
      </c>
      <c r="R786" s="56">
        <v>50780</v>
      </c>
      <c r="S786" s="56">
        <f t="shared" si="47"/>
        <v>128682</v>
      </c>
      <c r="T786" s="56">
        <v>48287</v>
      </c>
      <c r="U786" s="56">
        <f t="shared" si="48"/>
        <v>176969</v>
      </c>
    </row>
    <row r="787" spans="2:21" s="17" customFormat="1" outlineLevel="2" x14ac:dyDescent="0.25">
      <c r="B787" s="9">
        <v>4</v>
      </c>
      <c r="C787" s="17" t="s">
        <v>420</v>
      </c>
      <c r="D787" s="54" t="s">
        <v>2360</v>
      </c>
      <c r="E787" s="54" t="s">
        <v>2361</v>
      </c>
      <c r="F787" s="54"/>
      <c r="G787" s="55" t="s">
        <v>2362</v>
      </c>
      <c r="H787" s="56">
        <v>392185</v>
      </c>
      <c r="I787" s="56">
        <v>1165352</v>
      </c>
      <c r="J787" s="56">
        <v>0</v>
      </c>
      <c r="K787" s="56">
        <v>-971701</v>
      </c>
      <c r="L787" s="56">
        <v>-239094</v>
      </c>
      <c r="M787" s="56">
        <v>3300</v>
      </c>
      <c r="N787" s="56">
        <v>1045</v>
      </c>
      <c r="O787" s="56">
        <f t="shared" si="46"/>
        <v>351087</v>
      </c>
      <c r="P787" s="56">
        <v>-21360</v>
      </c>
      <c r="Q787" s="56">
        <v>-19829</v>
      </c>
      <c r="R787" s="56">
        <v>202002</v>
      </c>
      <c r="S787" s="56">
        <f t="shared" si="47"/>
        <v>511900</v>
      </c>
      <c r="T787" s="56">
        <v>149957</v>
      </c>
      <c r="U787" s="56">
        <f t="shared" si="48"/>
        <v>661857</v>
      </c>
    </row>
    <row r="788" spans="2:21" s="17" customFormat="1" outlineLevel="2" x14ac:dyDescent="0.25">
      <c r="B788" s="9">
        <v>4</v>
      </c>
      <c r="C788" s="17" t="s">
        <v>420</v>
      </c>
      <c r="D788" s="54" t="s">
        <v>2363</v>
      </c>
      <c r="E788" s="54" t="s">
        <v>2364</v>
      </c>
      <c r="F788" s="54"/>
      <c r="G788" s="55" t="s">
        <v>2365</v>
      </c>
      <c r="H788" s="56">
        <v>121013</v>
      </c>
      <c r="I788" s="56">
        <v>359581</v>
      </c>
      <c r="J788" s="56">
        <v>0</v>
      </c>
      <c r="K788" s="56">
        <v>-299828</v>
      </c>
      <c r="L788" s="56">
        <v>-73775</v>
      </c>
      <c r="M788" s="56">
        <v>1018</v>
      </c>
      <c r="N788" s="56">
        <v>323</v>
      </c>
      <c r="O788" s="56">
        <f t="shared" si="46"/>
        <v>108332</v>
      </c>
      <c r="P788" s="56">
        <v>-6591</v>
      </c>
      <c r="Q788" s="56">
        <v>-6118</v>
      </c>
      <c r="R788" s="56">
        <v>62330</v>
      </c>
      <c r="S788" s="56">
        <f t="shared" si="47"/>
        <v>157953</v>
      </c>
      <c r="T788" s="56">
        <v>71757</v>
      </c>
      <c r="U788" s="56">
        <f t="shared" si="48"/>
        <v>229710</v>
      </c>
    </row>
    <row r="789" spans="2:21" s="17" customFormat="1" outlineLevel="2" x14ac:dyDescent="0.25">
      <c r="B789" s="9">
        <v>4</v>
      </c>
      <c r="C789" s="17" t="s">
        <v>420</v>
      </c>
      <c r="D789" s="54" t="s">
        <v>2366</v>
      </c>
      <c r="E789" s="54" t="s">
        <v>2367</v>
      </c>
      <c r="F789" s="54"/>
      <c r="G789" s="55" t="s">
        <v>2368</v>
      </c>
      <c r="H789" s="56">
        <v>105797</v>
      </c>
      <c r="I789" s="56">
        <v>314368</v>
      </c>
      <c r="J789" s="56">
        <v>0</v>
      </c>
      <c r="K789" s="56">
        <v>-262129</v>
      </c>
      <c r="L789" s="56">
        <v>-64498</v>
      </c>
      <c r="M789" s="56">
        <v>890</v>
      </c>
      <c r="N789" s="56">
        <v>281</v>
      </c>
      <c r="O789" s="56">
        <f t="shared" si="46"/>
        <v>94709</v>
      </c>
      <c r="P789" s="56">
        <v>-5762</v>
      </c>
      <c r="Q789" s="56">
        <v>-5349</v>
      </c>
      <c r="R789" s="56">
        <v>54493</v>
      </c>
      <c r="S789" s="56">
        <f t="shared" si="47"/>
        <v>138091</v>
      </c>
      <c r="T789" s="56">
        <v>55672</v>
      </c>
      <c r="U789" s="56">
        <f t="shared" si="48"/>
        <v>193763</v>
      </c>
    </row>
    <row r="790" spans="2:21" s="17" customFormat="1" outlineLevel="2" x14ac:dyDescent="0.25">
      <c r="B790" s="9">
        <v>4</v>
      </c>
      <c r="C790" s="17" t="s">
        <v>420</v>
      </c>
      <c r="D790" s="54" t="s">
        <v>2369</v>
      </c>
      <c r="E790" s="54" t="s">
        <v>2370</v>
      </c>
      <c r="F790" s="54"/>
      <c r="G790" s="55" t="s">
        <v>2371</v>
      </c>
      <c r="H790" s="56">
        <v>102864</v>
      </c>
      <c r="I790" s="56">
        <v>305655</v>
      </c>
      <c r="J790" s="56">
        <v>0</v>
      </c>
      <c r="K790" s="56">
        <v>-254863</v>
      </c>
      <c r="L790" s="56">
        <v>-62711</v>
      </c>
      <c r="M790" s="56">
        <v>866</v>
      </c>
      <c r="N790" s="56">
        <v>273</v>
      </c>
      <c r="O790" s="56">
        <f t="shared" si="46"/>
        <v>92084</v>
      </c>
      <c r="P790" s="56">
        <v>-5602</v>
      </c>
      <c r="Q790" s="56">
        <v>-5201</v>
      </c>
      <c r="R790" s="56">
        <v>52982</v>
      </c>
      <c r="S790" s="56">
        <f t="shared" si="47"/>
        <v>134263</v>
      </c>
      <c r="T790" s="56">
        <v>43650</v>
      </c>
      <c r="U790" s="56">
        <f t="shared" si="48"/>
        <v>177913</v>
      </c>
    </row>
    <row r="791" spans="2:21" s="17" customFormat="1" outlineLevel="2" x14ac:dyDescent="0.25">
      <c r="B791" s="9">
        <v>4</v>
      </c>
      <c r="C791" s="17" t="s">
        <v>420</v>
      </c>
      <c r="D791" s="54" t="s">
        <v>2372</v>
      </c>
      <c r="E791" s="54" t="s">
        <v>2373</v>
      </c>
      <c r="F791" s="54"/>
      <c r="G791" s="55" t="s">
        <v>2374</v>
      </c>
      <c r="H791" s="56">
        <v>33237</v>
      </c>
      <c r="I791" s="56">
        <v>98763</v>
      </c>
      <c r="J791" s="56">
        <v>0</v>
      </c>
      <c r="K791" s="56">
        <v>-82351</v>
      </c>
      <c r="L791" s="56">
        <v>-20263</v>
      </c>
      <c r="M791" s="56">
        <v>280</v>
      </c>
      <c r="N791" s="56">
        <v>88</v>
      </c>
      <c r="O791" s="56">
        <f t="shared" si="46"/>
        <v>29754</v>
      </c>
      <c r="P791" s="56">
        <v>-1810</v>
      </c>
      <c r="Q791" s="56">
        <v>-1680</v>
      </c>
      <c r="R791" s="56">
        <v>17120</v>
      </c>
      <c r="S791" s="56">
        <f t="shared" si="47"/>
        <v>43384</v>
      </c>
      <c r="T791" s="56">
        <v>16109</v>
      </c>
      <c r="U791" s="56">
        <f t="shared" si="48"/>
        <v>59493</v>
      </c>
    </row>
    <row r="792" spans="2:21" s="17" customFormat="1" outlineLevel="2" x14ac:dyDescent="0.25">
      <c r="B792" s="9">
        <v>4</v>
      </c>
      <c r="C792" s="17" t="s">
        <v>420</v>
      </c>
      <c r="D792" s="54" t="s">
        <v>2375</v>
      </c>
      <c r="E792" s="54" t="s">
        <v>2376</v>
      </c>
      <c r="F792" s="54"/>
      <c r="G792" s="55" t="s">
        <v>2377</v>
      </c>
      <c r="H792" s="56">
        <v>1682269</v>
      </c>
      <c r="I792" s="56">
        <v>4998754</v>
      </c>
      <c r="J792" s="56">
        <v>0</v>
      </c>
      <c r="K792" s="56">
        <v>-4168093</v>
      </c>
      <c r="L792" s="56">
        <v>-1025587</v>
      </c>
      <c r="M792" s="56">
        <v>14156</v>
      </c>
      <c r="N792" s="56">
        <v>4478</v>
      </c>
      <c r="O792" s="56">
        <f t="shared" si="46"/>
        <v>1505977</v>
      </c>
      <c r="P792" s="56">
        <v>-91624</v>
      </c>
      <c r="Q792" s="56">
        <v>-85055</v>
      </c>
      <c r="R792" s="56">
        <v>866485</v>
      </c>
      <c r="S792" s="56">
        <f t="shared" si="47"/>
        <v>2195783</v>
      </c>
      <c r="T792" s="56">
        <v>425542</v>
      </c>
      <c r="U792" s="56">
        <f t="shared" si="48"/>
        <v>2621325</v>
      </c>
    </row>
    <row r="793" spans="2:21" s="17" customFormat="1" outlineLevel="2" x14ac:dyDescent="0.25">
      <c r="B793" s="9">
        <v>4</v>
      </c>
      <c r="C793" s="17" t="s">
        <v>420</v>
      </c>
      <c r="D793" s="54" t="s">
        <v>2378</v>
      </c>
      <c r="E793" s="54" t="s">
        <v>2379</v>
      </c>
      <c r="F793" s="54"/>
      <c r="G793" s="55" t="s">
        <v>2380</v>
      </c>
      <c r="H793" s="56">
        <v>296914</v>
      </c>
      <c r="I793" s="56">
        <v>882260</v>
      </c>
      <c r="J793" s="56">
        <v>0</v>
      </c>
      <c r="K793" s="56">
        <v>-735652</v>
      </c>
      <c r="L793" s="56">
        <v>-181012</v>
      </c>
      <c r="M793" s="56">
        <v>2499</v>
      </c>
      <c r="N793" s="56">
        <v>791</v>
      </c>
      <c r="O793" s="56">
        <f t="shared" si="46"/>
        <v>265800</v>
      </c>
      <c r="P793" s="56">
        <v>-16171</v>
      </c>
      <c r="Q793" s="56">
        <v>-15012</v>
      </c>
      <c r="R793" s="56">
        <v>152931</v>
      </c>
      <c r="S793" s="56">
        <f t="shared" si="47"/>
        <v>387548</v>
      </c>
      <c r="T793" s="56">
        <v>101391</v>
      </c>
      <c r="U793" s="56">
        <f t="shared" si="48"/>
        <v>488939</v>
      </c>
    </row>
    <row r="794" spans="2:21" s="17" customFormat="1" outlineLevel="2" x14ac:dyDescent="0.25">
      <c r="B794" s="9">
        <v>4</v>
      </c>
      <c r="C794" s="17" t="s">
        <v>420</v>
      </c>
      <c r="D794" s="54" t="s">
        <v>2381</v>
      </c>
      <c r="E794" s="54" t="s">
        <v>2382</v>
      </c>
      <c r="F794" s="54"/>
      <c r="G794" s="55" t="s">
        <v>2383</v>
      </c>
      <c r="H794" s="56">
        <v>316693</v>
      </c>
      <c r="I794" s="56">
        <v>941033</v>
      </c>
      <c r="J794" s="56">
        <v>0</v>
      </c>
      <c r="K794" s="56">
        <v>-784658</v>
      </c>
      <c r="L794" s="56">
        <v>-193070</v>
      </c>
      <c r="M794" s="56">
        <v>2665</v>
      </c>
      <c r="N794" s="56">
        <v>843</v>
      </c>
      <c r="O794" s="56">
        <f t="shared" si="46"/>
        <v>283506</v>
      </c>
      <c r="P794" s="56">
        <v>-17249</v>
      </c>
      <c r="Q794" s="56">
        <v>-16012</v>
      </c>
      <c r="R794" s="56">
        <v>163119</v>
      </c>
      <c r="S794" s="56">
        <f t="shared" si="47"/>
        <v>413364</v>
      </c>
      <c r="T794" s="56">
        <v>122089</v>
      </c>
      <c r="U794" s="56">
        <f t="shared" si="48"/>
        <v>535453</v>
      </c>
    </row>
    <row r="795" spans="2:21" s="17" customFormat="1" outlineLevel="2" x14ac:dyDescent="0.25">
      <c r="B795" s="9">
        <v>4</v>
      </c>
      <c r="C795" s="17" t="s">
        <v>420</v>
      </c>
      <c r="D795" s="54" t="s">
        <v>2384</v>
      </c>
      <c r="E795" s="54" t="s">
        <v>2385</v>
      </c>
      <c r="F795" s="54"/>
      <c r="G795" s="55" t="s">
        <v>2386</v>
      </c>
      <c r="H795" s="56">
        <v>726355</v>
      </c>
      <c r="I795" s="56">
        <v>2158316</v>
      </c>
      <c r="J795" s="56">
        <v>0</v>
      </c>
      <c r="K795" s="56">
        <v>-1799660</v>
      </c>
      <c r="L795" s="56">
        <v>-442819</v>
      </c>
      <c r="M795" s="56">
        <v>6112</v>
      </c>
      <c r="N795" s="56">
        <v>1932</v>
      </c>
      <c r="O795" s="56">
        <f t="shared" si="46"/>
        <v>650236</v>
      </c>
      <c r="P795" s="56">
        <v>-39561</v>
      </c>
      <c r="Q795" s="56">
        <v>-36724</v>
      </c>
      <c r="R795" s="56">
        <v>374123</v>
      </c>
      <c r="S795" s="56">
        <f t="shared" si="47"/>
        <v>948074</v>
      </c>
      <c r="T795" s="56">
        <v>149663</v>
      </c>
      <c r="U795" s="56">
        <f t="shared" si="48"/>
        <v>1097737</v>
      </c>
    </row>
    <row r="796" spans="2:21" s="17" customFormat="1" outlineLevel="2" x14ac:dyDescent="0.25">
      <c r="B796" s="9">
        <v>4</v>
      </c>
      <c r="C796" s="17" t="s">
        <v>420</v>
      </c>
      <c r="D796" s="54" t="s">
        <v>2387</v>
      </c>
      <c r="E796" s="54" t="s">
        <v>2388</v>
      </c>
      <c r="F796" s="54"/>
      <c r="G796" s="55" t="s">
        <v>2389</v>
      </c>
      <c r="H796" s="56">
        <v>40138</v>
      </c>
      <c r="I796" s="56">
        <v>119266</v>
      </c>
      <c r="J796" s="56">
        <v>0</v>
      </c>
      <c r="K796" s="56">
        <v>-99447</v>
      </c>
      <c r="L796" s="56">
        <v>-24470</v>
      </c>
      <c r="M796" s="56">
        <v>338</v>
      </c>
      <c r="N796" s="56">
        <v>106</v>
      </c>
      <c r="O796" s="56">
        <f t="shared" si="46"/>
        <v>35931</v>
      </c>
      <c r="P796" s="56">
        <v>-2186</v>
      </c>
      <c r="Q796" s="56">
        <v>-2029</v>
      </c>
      <c r="R796" s="56">
        <v>20674</v>
      </c>
      <c r="S796" s="56">
        <f t="shared" si="47"/>
        <v>52390</v>
      </c>
      <c r="T796" s="56">
        <v>23275</v>
      </c>
      <c r="U796" s="56">
        <f t="shared" si="48"/>
        <v>75665</v>
      </c>
    </row>
    <row r="797" spans="2:21" s="17" customFormat="1" outlineLevel="2" x14ac:dyDescent="0.25">
      <c r="B797" s="9">
        <v>4</v>
      </c>
      <c r="C797" s="17" t="s">
        <v>420</v>
      </c>
      <c r="D797" s="54" t="s">
        <v>2390</v>
      </c>
      <c r="E797" s="54" t="s">
        <v>2391</v>
      </c>
      <c r="F797" s="54"/>
      <c r="G797" s="55" t="s">
        <v>2392</v>
      </c>
      <c r="H797" s="56">
        <v>77098</v>
      </c>
      <c r="I797" s="56">
        <v>229090</v>
      </c>
      <c r="J797" s="56">
        <v>0</v>
      </c>
      <c r="K797" s="56">
        <v>-191022</v>
      </c>
      <c r="L797" s="56">
        <v>-47002</v>
      </c>
      <c r="M797" s="56">
        <v>649</v>
      </c>
      <c r="N797" s="56">
        <v>206</v>
      </c>
      <c r="O797" s="56">
        <f t="shared" si="46"/>
        <v>69019</v>
      </c>
      <c r="P797" s="56">
        <v>-4199</v>
      </c>
      <c r="Q797" s="56">
        <v>-3898</v>
      </c>
      <c r="R797" s="56">
        <v>39711</v>
      </c>
      <c r="S797" s="56">
        <f t="shared" si="47"/>
        <v>100633</v>
      </c>
      <c r="T797" s="56">
        <v>36955</v>
      </c>
      <c r="U797" s="56">
        <f t="shared" si="48"/>
        <v>137588</v>
      </c>
    </row>
    <row r="798" spans="2:21" s="17" customFormat="1" outlineLevel="2" x14ac:dyDescent="0.25">
      <c r="B798" s="9">
        <v>4</v>
      </c>
      <c r="C798" s="17" t="s">
        <v>420</v>
      </c>
      <c r="D798" s="54" t="s">
        <v>2393</v>
      </c>
      <c r="E798" s="54" t="s">
        <v>2394</v>
      </c>
      <c r="F798" s="54"/>
      <c r="G798" s="55" t="s">
        <v>2395</v>
      </c>
      <c r="H798" s="56">
        <v>1067222</v>
      </c>
      <c r="I798" s="56">
        <v>3171179</v>
      </c>
      <c r="J798" s="56">
        <v>0</v>
      </c>
      <c r="K798" s="56">
        <v>-2644213</v>
      </c>
      <c r="L798" s="56">
        <v>-650626</v>
      </c>
      <c r="M798" s="56">
        <v>8981</v>
      </c>
      <c r="N798" s="56">
        <v>2840</v>
      </c>
      <c r="O798" s="56">
        <f t="shared" si="46"/>
        <v>955383</v>
      </c>
      <c r="P798" s="56">
        <v>-58126</v>
      </c>
      <c r="Q798" s="56">
        <v>-53959</v>
      </c>
      <c r="R798" s="56">
        <v>549693</v>
      </c>
      <c r="S798" s="56">
        <f t="shared" si="47"/>
        <v>1392991</v>
      </c>
      <c r="T798" s="56">
        <v>406125</v>
      </c>
      <c r="U798" s="56">
        <f t="shared" si="48"/>
        <v>1799116</v>
      </c>
    </row>
    <row r="799" spans="2:21" s="17" customFormat="1" outlineLevel="2" x14ac:dyDescent="0.25">
      <c r="B799" s="9">
        <v>4</v>
      </c>
      <c r="C799" s="17" t="s">
        <v>420</v>
      </c>
      <c r="D799" s="54" t="s">
        <v>2396</v>
      </c>
      <c r="E799" s="54" t="s">
        <v>2397</v>
      </c>
      <c r="F799" s="54"/>
      <c r="G799" s="55" t="s">
        <v>2398</v>
      </c>
      <c r="H799" s="56">
        <v>627433</v>
      </c>
      <c r="I799" s="56">
        <v>1864375</v>
      </c>
      <c r="J799" s="56">
        <v>0</v>
      </c>
      <c r="K799" s="56">
        <v>-1554565</v>
      </c>
      <c r="L799" s="56">
        <v>-382511</v>
      </c>
      <c r="M799" s="56">
        <v>5280</v>
      </c>
      <c r="N799" s="56">
        <v>1669</v>
      </c>
      <c r="O799" s="56">
        <f t="shared" si="46"/>
        <v>561681</v>
      </c>
      <c r="P799" s="56">
        <v>-34173</v>
      </c>
      <c r="Q799" s="56">
        <v>-31723</v>
      </c>
      <c r="R799" s="56">
        <v>323171</v>
      </c>
      <c r="S799" s="56">
        <f t="shared" si="47"/>
        <v>818956</v>
      </c>
      <c r="T799" s="56">
        <v>229035</v>
      </c>
      <c r="U799" s="56">
        <f t="shared" si="48"/>
        <v>1047991</v>
      </c>
    </row>
    <row r="800" spans="2:21" s="17" customFormat="1" outlineLevel="2" x14ac:dyDescent="0.25">
      <c r="B800" s="9">
        <v>4</v>
      </c>
      <c r="C800" s="17" t="s">
        <v>420</v>
      </c>
      <c r="D800" s="54" t="s">
        <v>2399</v>
      </c>
      <c r="E800" s="54" t="s">
        <v>2400</v>
      </c>
      <c r="F800" s="54"/>
      <c r="G800" s="55" t="s">
        <v>2401</v>
      </c>
      <c r="H800" s="56">
        <v>425731</v>
      </c>
      <c r="I800" s="56">
        <v>1265032</v>
      </c>
      <c r="J800" s="56">
        <v>0</v>
      </c>
      <c r="K800" s="56">
        <v>-1054817</v>
      </c>
      <c r="L800" s="56">
        <v>-259545</v>
      </c>
      <c r="M800" s="56">
        <v>3583</v>
      </c>
      <c r="N800" s="56">
        <v>1132</v>
      </c>
      <c r="O800" s="56">
        <f t="shared" si="46"/>
        <v>381116</v>
      </c>
      <c r="P800" s="56">
        <v>-23187</v>
      </c>
      <c r="Q800" s="56">
        <v>-21525</v>
      </c>
      <c r="R800" s="56">
        <v>219281</v>
      </c>
      <c r="S800" s="56">
        <f t="shared" si="47"/>
        <v>555685</v>
      </c>
      <c r="T800" s="56">
        <v>143607</v>
      </c>
      <c r="U800" s="56">
        <f t="shared" si="48"/>
        <v>699292</v>
      </c>
    </row>
    <row r="801" spans="2:21" s="17" customFormat="1" outlineLevel="2" x14ac:dyDescent="0.25">
      <c r="B801" s="9">
        <v>4</v>
      </c>
      <c r="C801" s="17" t="s">
        <v>420</v>
      </c>
      <c r="D801" s="54" t="s">
        <v>2402</v>
      </c>
      <c r="E801" s="54" t="s">
        <v>2403</v>
      </c>
      <c r="F801" s="54"/>
      <c r="G801" s="55" t="s">
        <v>2404</v>
      </c>
      <c r="H801" s="56">
        <v>1817682</v>
      </c>
      <c r="I801" s="56">
        <v>5401125</v>
      </c>
      <c r="J801" s="56">
        <v>0</v>
      </c>
      <c r="K801" s="56">
        <v>-4503600</v>
      </c>
      <c r="L801" s="56">
        <v>-1108141</v>
      </c>
      <c r="M801" s="56">
        <v>15296</v>
      </c>
      <c r="N801" s="56">
        <v>4840</v>
      </c>
      <c r="O801" s="56">
        <f t="shared" si="46"/>
        <v>1627202</v>
      </c>
      <c r="P801" s="56">
        <v>-99000</v>
      </c>
      <c r="Q801" s="56">
        <v>-91902</v>
      </c>
      <c r="R801" s="56">
        <v>936232</v>
      </c>
      <c r="S801" s="56">
        <f t="shared" si="47"/>
        <v>2372532</v>
      </c>
      <c r="T801" s="56">
        <v>601234</v>
      </c>
      <c r="U801" s="56">
        <f t="shared" si="48"/>
        <v>2973766</v>
      </c>
    </row>
    <row r="802" spans="2:21" s="17" customFormat="1" outlineLevel="2" x14ac:dyDescent="0.25">
      <c r="B802" s="9">
        <v>4</v>
      </c>
      <c r="C802" s="17" t="s">
        <v>420</v>
      </c>
      <c r="D802" s="54" t="s">
        <v>2405</v>
      </c>
      <c r="E802" s="54" t="s">
        <v>2406</v>
      </c>
      <c r="F802" s="54"/>
      <c r="G802" s="55" t="s">
        <v>2407</v>
      </c>
      <c r="H802" s="56">
        <v>3659999</v>
      </c>
      <c r="I802" s="56">
        <v>10875449</v>
      </c>
      <c r="J802" s="56">
        <v>0</v>
      </c>
      <c r="K802" s="56">
        <v>-9068236</v>
      </c>
      <c r="L802" s="56">
        <v>-2231301</v>
      </c>
      <c r="M802" s="56">
        <v>30799</v>
      </c>
      <c r="N802" s="56">
        <v>9743</v>
      </c>
      <c r="O802" s="56">
        <f t="shared" si="46"/>
        <v>3276453</v>
      </c>
      <c r="P802" s="56">
        <v>-199341</v>
      </c>
      <c r="Q802" s="56">
        <v>-185049</v>
      </c>
      <c r="R802" s="56">
        <v>1885152</v>
      </c>
      <c r="S802" s="56">
        <f t="shared" si="47"/>
        <v>4777215</v>
      </c>
      <c r="T802" s="56">
        <v>1156256</v>
      </c>
      <c r="U802" s="56">
        <f t="shared" si="48"/>
        <v>5933471</v>
      </c>
    </row>
    <row r="803" spans="2:21" s="17" customFormat="1" outlineLevel="2" x14ac:dyDescent="0.25">
      <c r="B803" s="9">
        <v>4</v>
      </c>
      <c r="C803" s="17" t="s">
        <v>420</v>
      </c>
      <c r="D803" s="54" t="s">
        <v>2408</v>
      </c>
      <c r="E803" s="54" t="s">
        <v>2409</v>
      </c>
      <c r="F803" s="54"/>
      <c r="G803" s="55" t="s">
        <v>2410</v>
      </c>
      <c r="H803" s="56">
        <v>167328</v>
      </c>
      <c r="I803" s="56">
        <v>497204</v>
      </c>
      <c r="J803" s="56">
        <v>0</v>
      </c>
      <c r="K803" s="56">
        <v>-414581</v>
      </c>
      <c r="L803" s="56">
        <v>-102011</v>
      </c>
      <c r="M803" s="56">
        <v>1408</v>
      </c>
      <c r="N803" s="56">
        <v>444</v>
      </c>
      <c r="O803" s="56">
        <f t="shared" si="46"/>
        <v>149792</v>
      </c>
      <c r="P803" s="56">
        <v>-9113</v>
      </c>
      <c r="Q803" s="56">
        <v>-8460</v>
      </c>
      <c r="R803" s="56">
        <v>86185</v>
      </c>
      <c r="S803" s="56">
        <f t="shared" si="47"/>
        <v>218404</v>
      </c>
      <c r="T803" s="56">
        <v>45354</v>
      </c>
      <c r="U803" s="56">
        <f t="shared" si="48"/>
        <v>263758</v>
      </c>
    </row>
    <row r="804" spans="2:21" s="17" customFormat="1" outlineLevel="2" x14ac:dyDescent="0.25">
      <c r="B804" s="9">
        <v>4</v>
      </c>
      <c r="C804" s="17" t="s">
        <v>420</v>
      </c>
      <c r="D804" s="54" t="s">
        <v>2411</v>
      </c>
      <c r="E804" s="54" t="s">
        <v>2412</v>
      </c>
      <c r="F804" s="54"/>
      <c r="G804" s="55" t="s">
        <v>2413</v>
      </c>
      <c r="H804" s="56">
        <v>182666</v>
      </c>
      <c r="I804" s="56">
        <v>542781</v>
      </c>
      <c r="J804" s="56">
        <v>0</v>
      </c>
      <c r="K804" s="56">
        <v>-452585</v>
      </c>
      <c r="L804" s="56">
        <v>-111362</v>
      </c>
      <c r="M804" s="56">
        <v>1537</v>
      </c>
      <c r="N804" s="56">
        <v>487</v>
      </c>
      <c r="O804" s="56">
        <f t="shared" si="46"/>
        <v>163524</v>
      </c>
      <c r="P804" s="56">
        <v>-9949</v>
      </c>
      <c r="Q804" s="56">
        <v>-9236</v>
      </c>
      <c r="R804" s="56">
        <v>94086</v>
      </c>
      <c r="S804" s="56">
        <f t="shared" si="47"/>
        <v>238425</v>
      </c>
      <c r="T804" s="56">
        <v>80178</v>
      </c>
      <c r="U804" s="56">
        <f t="shared" si="48"/>
        <v>318603</v>
      </c>
    </row>
    <row r="805" spans="2:21" s="17" customFormat="1" outlineLevel="2" x14ac:dyDescent="0.25">
      <c r="B805" s="9">
        <v>4</v>
      </c>
      <c r="C805" s="17" t="s">
        <v>420</v>
      </c>
      <c r="D805" s="54" t="s">
        <v>2414</v>
      </c>
      <c r="E805" s="54" t="s">
        <v>2415</v>
      </c>
      <c r="F805" s="54"/>
      <c r="G805" s="55" t="s">
        <v>2416</v>
      </c>
      <c r="H805" s="56">
        <v>55755</v>
      </c>
      <c r="I805" s="56">
        <v>165672</v>
      </c>
      <c r="J805" s="56">
        <v>0</v>
      </c>
      <c r="K805" s="56">
        <v>-138141</v>
      </c>
      <c r="L805" s="56">
        <v>-33991</v>
      </c>
      <c r="M805" s="56">
        <v>469</v>
      </c>
      <c r="N805" s="56">
        <v>148</v>
      </c>
      <c r="O805" s="56">
        <f t="shared" si="46"/>
        <v>49912</v>
      </c>
      <c r="P805" s="56">
        <v>-3037</v>
      </c>
      <c r="Q805" s="56">
        <v>-2819</v>
      </c>
      <c r="R805" s="56">
        <v>28718</v>
      </c>
      <c r="S805" s="56">
        <f t="shared" si="47"/>
        <v>72774</v>
      </c>
      <c r="T805" s="56">
        <v>34647</v>
      </c>
      <c r="U805" s="56">
        <f t="shared" si="48"/>
        <v>107421</v>
      </c>
    </row>
    <row r="806" spans="2:21" s="17" customFormat="1" outlineLevel="2" x14ac:dyDescent="0.25">
      <c r="B806" s="9">
        <v>4</v>
      </c>
      <c r="C806" s="17" t="s">
        <v>420</v>
      </c>
      <c r="D806" s="54" t="s">
        <v>2417</v>
      </c>
      <c r="E806" s="54" t="s">
        <v>2418</v>
      </c>
      <c r="F806" s="54"/>
      <c r="G806" s="55" t="s">
        <v>2419</v>
      </c>
      <c r="H806" s="56">
        <v>151744</v>
      </c>
      <c r="I806" s="56">
        <v>450898</v>
      </c>
      <c r="J806" s="56">
        <v>0</v>
      </c>
      <c r="K806" s="56">
        <v>-375971</v>
      </c>
      <c r="L806" s="56">
        <v>-92510</v>
      </c>
      <c r="M806" s="56">
        <v>1277</v>
      </c>
      <c r="N806" s="56">
        <v>404</v>
      </c>
      <c r="O806" s="56">
        <f t="shared" si="46"/>
        <v>135842</v>
      </c>
      <c r="P806" s="56">
        <v>-8265</v>
      </c>
      <c r="Q806" s="56">
        <v>-7672</v>
      </c>
      <c r="R806" s="56">
        <v>78159</v>
      </c>
      <c r="S806" s="56">
        <f t="shared" si="47"/>
        <v>198064</v>
      </c>
      <c r="T806" s="56">
        <v>59777</v>
      </c>
      <c r="U806" s="56">
        <f t="shared" si="48"/>
        <v>257841</v>
      </c>
    </row>
    <row r="807" spans="2:21" s="17" customFormat="1" outlineLevel="2" x14ac:dyDescent="0.25">
      <c r="B807" s="9">
        <v>4</v>
      </c>
      <c r="C807" s="17" t="s">
        <v>420</v>
      </c>
      <c r="D807" s="54" t="s">
        <v>2420</v>
      </c>
      <c r="E807" s="54" t="s">
        <v>2421</v>
      </c>
      <c r="F807" s="54"/>
      <c r="G807" s="55" t="s">
        <v>2422</v>
      </c>
      <c r="H807" s="56">
        <v>233325</v>
      </c>
      <c r="I807" s="56">
        <v>693310</v>
      </c>
      <c r="J807" s="56">
        <v>0</v>
      </c>
      <c r="K807" s="56">
        <v>-578100</v>
      </c>
      <c r="L807" s="56">
        <v>-142245</v>
      </c>
      <c r="M807" s="56">
        <v>1963</v>
      </c>
      <c r="N807" s="56">
        <v>621</v>
      </c>
      <c r="O807" s="56">
        <f t="shared" si="46"/>
        <v>208874</v>
      </c>
      <c r="P807" s="56">
        <v>-12708</v>
      </c>
      <c r="Q807" s="56">
        <v>-11797</v>
      </c>
      <c r="R807" s="56">
        <v>120178</v>
      </c>
      <c r="S807" s="56">
        <f t="shared" si="47"/>
        <v>304547</v>
      </c>
      <c r="T807" s="56">
        <v>59874</v>
      </c>
      <c r="U807" s="56">
        <f t="shared" si="48"/>
        <v>364421</v>
      </c>
    </row>
    <row r="808" spans="2:21" s="17" customFormat="1" outlineLevel="2" x14ac:dyDescent="0.25">
      <c r="B808" s="9">
        <v>4</v>
      </c>
      <c r="C808" s="17" t="s">
        <v>420</v>
      </c>
      <c r="D808" s="54" t="s">
        <v>2423</v>
      </c>
      <c r="E808" s="54" t="s">
        <v>2424</v>
      </c>
      <c r="F808" s="54"/>
      <c r="G808" s="55" t="s">
        <v>2425</v>
      </c>
      <c r="H808" s="56">
        <v>40712</v>
      </c>
      <c r="I808" s="56">
        <v>120974</v>
      </c>
      <c r="J808" s="56">
        <v>0</v>
      </c>
      <c r="K808" s="56">
        <v>-100871</v>
      </c>
      <c r="L808" s="56">
        <v>-24820</v>
      </c>
      <c r="M808" s="56">
        <v>343</v>
      </c>
      <c r="N808" s="56">
        <v>107</v>
      </c>
      <c r="O808" s="56">
        <f t="shared" si="46"/>
        <v>36445</v>
      </c>
      <c r="P808" s="56">
        <v>-2217</v>
      </c>
      <c r="Q808" s="56">
        <v>-2058</v>
      </c>
      <c r="R808" s="56">
        <v>20970</v>
      </c>
      <c r="S808" s="56">
        <f t="shared" si="47"/>
        <v>53140</v>
      </c>
      <c r="T808" s="56">
        <v>22745</v>
      </c>
      <c r="U808" s="56">
        <f t="shared" si="48"/>
        <v>75885</v>
      </c>
    </row>
    <row r="809" spans="2:21" s="17" customFormat="1" outlineLevel="2" x14ac:dyDescent="0.25">
      <c r="B809" s="9">
        <v>4</v>
      </c>
      <c r="C809" s="17" t="s">
        <v>420</v>
      </c>
      <c r="D809" s="54" t="s">
        <v>2426</v>
      </c>
      <c r="E809" s="54" t="s">
        <v>2427</v>
      </c>
      <c r="F809" s="54"/>
      <c r="G809" s="55" t="s">
        <v>2428</v>
      </c>
      <c r="H809" s="56">
        <v>272203</v>
      </c>
      <c r="I809" s="56">
        <v>808835</v>
      </c>
      <c r="J809" s="56">
        <v>0</v>
      </c>
      <c r="K809" s="56">
        <v>-674428</v>
      </c>
      <c r="L809" s="56">
        <v>-165947</v>
      </c>
      <c r="M809" s="56">
        <v>2291</v>
      </c>
      <c r="N809" s="56">
        <v>723</v>
      </c>
      <c r="O809" s="56">
        <f t="shared" si="46"/>
        <v>243677</v>
      </c>
      <c r="P809" s="56">
        <v>-14825</v>
      </c>
      <c r="Q809" s="56">
        <v>-13763</v>
      </c>
      <c r="R809" s="56">
        <v>140204</v>
      </c>
      <c r="S809" s="56">
        <f t="shared" si="47"/>
        <v>355293</v>
      </c>
      <c r="T809" s="56">
        <v>88458</v>
      </c>
      <c r="U809" s="56">
        <f t="shared" si="48"/>
        <v>443751</v>
      </c>
    </row>
    <row r="810" spans="2:21" s="17" customFormat="1" outlineLevel="2" x14ac:dyDescent="0.25">
      <c r="B810" s="9">
        <v>4</v>
      </c>
      <c r="C810" s="17" t="s">
        <v>420</v>
      </c>
      <c r="D810" s="54" t="s">
        <v>2429</v>
      </c>
      <c r="E810" s="54" t="s">
        <v>2430</v>
      </c>
      <c r="F810" s="54"/>
      <c r="G810" s="55" t="s">
        <v>2431</v>
      </c>
      <c r="H810" s="56">
        <v>388002</v>
      </c>
      <c r="I810" s="56">
        <v>1152922</v>
      </c>
      <c r="J810" s="56">
        <v>0</v>
      </c>
      <c r="K810" s="56">
        <v>-961337</v>
      </c>
      <c r="L810" s="56">
        <v>-236543</v>
      </c>
      <c r="M810" s="56">
        <v>3265</v>
      </c>
      <c r="N810" s="56">
        <v>1032</v>
      </c>
      <c r="O810" s="56">
        <f t="shared" si="46"/>
        <v>347341</v>
      </c>
      <c r="P810" s="56">
        <v>-21132</v>
      </c>
      <c r="Q810" s="56">
        <v>-19617</v>
      </c>
      <c r="R810" s="56">
        <v>199848</v>
      </c>
      <c r="S810" s="56">
        <f t="shared" si="47"/>
        <v>506440</v>
      </c>
      <c r="T810" s="56">
        <v>85575</v>
      </c>
      <c r="U810" s="56">
        <f t="shared" si="48"/>
        <v>592015</v>
      </c>
    </row>
    <row r="811" spans="2:21" s="17" customFormat="1" outlineLevel="2" x14ac:dyDescent="0.25">
      <c r="B811" s="9">
        <v>4</v>
      </c>
      <c r="C811" s="17" t="s">
        <v>420</v>
      </c>
      <c r="D811" s="54" t="s">
        <v>2432</v>
      </c>
      <c r="E811" s="54" t="s">
        <v>2433</v>
      </c>
      <c r="F811" s="54"/>
      <c r="G811" s="55" t="s">
        <v>2434</v>
      </c>
      <c r="H811" s="56">
        <v>234111</v>
      </c>
      <c r="I811" s="56">
        <v>695646</v>
      </c>
      <c r="J811" s="56">
        <v>0</v>
      </c>
      <c r="K811" s="56">
        <v>-580048</v>
      </c>
      <c r="L811" s="56">
        <v>-142725</v>
      </c>
      <c r="M811" s="56">
        <v>1970</v>
      </c>
      <c r="N811" s="56">
        <v>625</v>
      </c>
      <c r="O811" s="56">
        <f t="shared" si="46"/>
        <v>209579</v>
      </c>
      <c r="P811" s="56">
        <v>-12751</v>
      </c>
      <c r="Q811" s="56">
        <v>-11837</v>
      </c>
      <c r="R811" s="56">
        <v>120583</v>
      </c>
      <c r="S811" s="56">
        <f t="shared" si="47"/>
        <v>305574</v>
      </c>
      <c r="T811" s="56">
        <v>65739</v>
      </c>
      <c r="U811" s="56">
        <f t="shared" si="48"/>
        <v>371313</v>
      </c>
    </row>
    <row r="812" spans="2:21" s="17" customFormat="1" outlineLevel="2" x14ac:dyDescent="0.25">
      <c r="B812" s="9">
        <v>4</v>
      </c>
      <c r="C812" s="17" t="s">
        <v>420</v>
      </c>
      <c r="D812" s="54" t="s">
        <v>2435</v>
      </c>
      <c r="E812" s="54" t="s">
        <v>2436</v>
      </c>
      <c r="F812" s="54"/>
      <c r="G812" s="55" t="s">
        <v>2437</v>
      </c>
      <c r="H812" s="56">
        <v>43721</v>
      </c>
      <c r="I812" s="56">
        <v>129913</v>
      </c>
      <c r="J812" s="56">
        <v>0</v>
      </c>
      <c r="K812" s="56">
        <v>-108325</v>
      </c>
      <c r="L812" s="56">
        <v>-26654</v>
      </c>
      <c r="M812" s="56">
        <v>368</v>
      </c>
      <c r="N812" s="56">
        <v>116</v>
      </c>
      <c r="O812" s="56">
        <f t="shared" si="46"/>
        <v>39139</v>
      </c>
      <c r="P812" s="56">
        <v>-2381</v>
      </c>
      <c r="Q812" s="56">
        <v>-2211</v>
      </c>
      <c r="R812" s="56">
        <v>22519</v>
      </c>
      <c r="S812" s="56">
        <f t="shared" si="47"/>
        <v>57066</v>
      </c>
      <c r="T812" s="56">
        <v>17586</v>
      </c>
      <c r="U812" s="56">
        <f t="shared" si="48"/>
        <v>74652</v>
      </c>
    </row>
    <row r="813" spans="2:21" s="17" customFormat="1" outlineLevel="2" x14ac:dyDescent="0.25">
      <c r="B813" s="9">
        <v>4</v>
      </c>
      <c r="C813" s="17" t="s">
        <v>420</v>
      </c>
      <c r="D813" s="54" t="s">
        <v>2438</v>
      </c>
      <c r="E813" s="54" t="s">
        <v>2439</v>
      </c>
      <c r="F813" s="54"/>
      <c r="G813" s="55" t="s">
        <v>2440</v>
      </c>
      <c r="H813" s="56">
        <v>122094</v>
      </c>
      <c r="I813" s="56">
        <v>362795</v>
      </c>
      <c r="J813" s="56">
        <v>0</v>
      </c>
      <c r="K813" s="56">
        <v>-302508</v>
      </c>
      <c r="L813" s="56">
        <v>-74434</v>
      </c>
      <c r="M813" s="56">
        <v>1027</v>
      </c>
      <c r="N813" s="56">
        <v>325</v>
      </c>
      <c r="O813" s="56">
        <f t="shared" si="46"/>
        <v>109299</v>
      </c>
      <c r="P813" s="56">
        <v>-6650</v>
      </c>
      <c r="Q813" s="56">
        <v>-6173</v>
      </c>
      <c r="R813" s="56">
        <v>62887</v>
      </c>
      <c r="S813" s="56">
        <f t="shared" si="47"/>
        <v>159363</v>
      </c>
      <c r="T813" s="56">
        <v>61669</v>
      </c>
      <c r="U813" s="56">
        <f t="shared" si="48"/>
        <v>221032</v>
      </c>
    </row>
    <row r="814" spans="2:21" s="17" customFormat="1" outlineLevel="2" x14ac:dyDescent="0.25">
      <c r="B814" s="9">
        <v>4</v>
      </c>
      <c r="C814" s="17" t="s">
        <v>420</v>
      </c>
      <c r="D814" s="54" t="s">
        <v>2441</v>
      </c>
      <c r="E814" s="54" t="s">
        <v>2442</v>
      </c>
      <c r="F814" s="54"/>
      <c r="G814" s="55" t="s">
        <v>2443</v>
      </c>
      <c r="H814" s="56">
        <v>18244525</v>
      </c>
      <c r="I814" s="56">
        <v>54212416</v>
      </c>
      <c r="J814" s="56">
        <v>0</v>
      </c>
      <c r="K814" s="56">
        <v>-45203741</v>
      </c>
      <c r="L814" s="56">
        <v>-11122686</v>
      </c>
      <c r="M814" s="56">
        <v>153527</v>
      </c>
      <c r="N814" s="56">
        <v>48566</v>
      </c>
      <c r="O814" s="56">
        <f t="shared" si="46"/>
        <v>16332607</v>
      </c>
      <c r="P814" s="56">
        <v>-993683</v>
      </c>
      <c r="Q814" s="56">
        <v>-922442</v>
      </c>
      <c r="R814" s="56">
        <v>9397188</v>
      </c>
      <c r="S814" s="56">
        <f t="shared" si="47"/>
        <v>23813670</v>
      </c>
      <c r="T814" s="56">
        <v>5806783</v>
      </c>
      <c r="U814" s="56">
        <f t="shared" si="48"/>
        <v>29620453</v>
      </c>
    </row>
    <row r="815" spans="2:21" s="17" customFormat="1" outlineLevel="2" x14ac:dyDescent="0.25">
      <c r="B815" s="9">
        <v>4</v>
      </c>
      <c r="C815" s="17" t="s">
        <v>420</v>
      </c>
      <c r="D815" s="54" t="s">
        <v>2444</v>
      </c>
      <c r="E815" s="54" t="s">
        <v>2445</v>
      </c>
      <c r="F815" s="54"/>
      <c r="G815" s="55" t="s">
        <v>2446</v>
      </c>
      <c r="H815" s="56">
        <v>97325</v>
      </c>
      <c r="I815" s="56">
        <v>289194</v>
      </c>
      <c r="J815" s="56">
        <v>0</v>
      </c>
      <c r="K815" s="56">
        <v>-241138</v>
      </c>
      <c r="L815" s="56">
        <v>-59334</v>
      </c>
      <c r="M815" s="56">
        <v>819</v>
      </c>
      <c r="N815" s="56">
        <v>260</v>
      </c>
      <c r="O815" s="56">
        <f t="shared" si="46"/>
        <v>87126</v>
      </c>
      <c r="P815" s="56">
        <v>-5301</v>
      </c>
      <c r="Q815" s="56">
        <v>-4921</v>
      </c>
      <c r="R815" s="56">
        <v>50129</v>
      </c>
      <c r="S815" s="56">
        <f t="shared" si="47"/>
        <v>127033</v>
      </c>
      <c r="T815" s="56">
        <v>51235</v>
      </c>
      <c r="U815" s="56">
        <f t="shared" si="48"/>
        <v>178268</v>
      </c>
    </row>
    <row r="816" spans="2:21" s="17" customFormat="1" outlineLevel="2" x14ac:dyDescent="0.25">
      <c r="B816" s="9">
        <v>4</v>
      </c>
      <c r="C816" s="17" t="s">
        <v>420</v>
      </c>
      <c r="D816" s="54" t="s">
        <v>2447</v>
      </c>
      <c r="E816" s="54" t="s">
        <v>2448</v>
      </c>
      <c r="F816" s="54"/>
      <c r="G816" s="55" t="s">
        <v>2449</v>
      </c>
      <c r="H816" s="56">
        <v>574289</v>
      </c>
      <c r="I816" s="56">
        <v>1706463</v>
      </c>
      <c r="J816" s="56">
        <v>0</v>
      </c>
      <c r="K816" s="56">
        <v>-1422894</v>
      </c>
      <c r="L816" s="56">
        <v>-350113</v>
      </c>
      <c r="M816" s="56">
        <v>4833</v>
      </c>
      <c r="N816" s="56">
        <v>1530</v>
      </c>
      <c r="O816" s="56">
        <f t="shared" si="46"/>
        <v>514108</v>
      </c>
      <c r="P816" s="56">
        <v>-31279</v>
      </c>
      <c r="Q816" s="56">
        <v>-29036</v>
      </c>
      <c r="R816" s="56">
        <v>295799</v>
      </c>
      <c r="S816" s="56">
        <f t="shared" si="47"/>
        <v>749592</v>
      </c>
      <c r="T816" s="56">
        <v>239237</v>
      </c>
      <c r="U816" s="56">
        <f t="shared" si="48"/>
        <v>988829</v>
      </c>
    </row>
    <row r="817" spans="2:21" s="17" customFormat="1" outlineLevel="2" x14ac:dyDescent="0.25">
      <c r="B817" s="9">
        <v>4</v>
      </c>
      <c r="C817" s="17" t="s">
        <v>420</v>
      </c>
      <c r="D817" s="54" t="s">
        <v>2450</v>
      </c>
      <c r="E817" s="54" t="s">
        <v>2451</v>
      </c>
      <c r="F817" s="54"/>
      <c r="G817" s="55" t="s">
        <v>2452</v>
      </c>
      <c r="H817" s="56">
        <v>83305</v>
      </c>
      <c r="I817" s="56">
        <v>247535</v>
      </c>
      <c r="J817" s="56">
        <v>0</v>
      </c>
      <c r="K817" s="56">
        <v>-206401</v>
      </c>
      <c r="L817" s="56">
        <v>-50786</v>
      </c>
      <c r="M817" s="56">
        <v>701</v>
      </c>
      <c r="N817" s="56">
        <v>220</v>
      </c>
      <c r="O817" s="56">
        <f t="shared" si="46"/>
        <v>74574</v>
      </c>
      <c r="P817" s="56">
        <v>-4537</v>
      </c>
      <c r="Q817" s="56">
        <v>-4212</v>
      </c>
      <c r="R817" s="56">
        <v>42908</v>
      </c>
      <c r="S817" s="56">
        <f t="shared" si="47"/>
        <v>108733</v>
      </c>
      <c r="T817" s="56">
        <v>29698</v>
      </c>
      <c r="U817" s="56">
        <f t="shared" si="48"/>
        <v>138431</v>
      </c>
    </row>
    <row r="818" spans="2:21" s="17" customFormat="1" outlineLevel="2" x14ac:dyDescent="0.25">
      <c r="B818" s="9">
        <v>4</v>
      </c>
      <c r="C818" s="17" t="s">
        <v>420</v>
      </c>
      <c r="D818" s="54" t="s">
        <v>2453</v>
      </c>
      <c r="E818" s="54" t="s">
        <v>2454</v>
      </c>
      <c r="F818" s="54"/>
      <c r="G818" s="55" t="s">
        <v>2455</v>
      </c>
      <c r="H818" s="56">
        <v>27605588</v>
      </c>
      <c r="I818" s="56">
        <v>82028207</v>
      </c>
      <c r="J818" s="56">
        <v>0</v>
      </c>
      <c r="K818" s="56">
        <v>-68397280</v>
      </c>
      <c r="L818" s="56">
        <v>-16829612</v>
      </c>
      <c r="M818" s="56">
        <v>232300</v>
      </c>
      <c r="N818" s="56">
        <v>73486</v>
      </c>
      <c r="O818" s="56">
        <f t="shared" si="46"/>
        <v>24712689</v>
      </c>
      <c r="P818" s="56">
        <v>-1503531</v>
      </c>
      <c r="Q818" s="56">
        <v>-1395736</v>
      </c>
      <c r="R818" s="56">
        <v>14218781</v>
      </c>
      <c r="S818" s="56">
        <f t="shared" si="47"/>
        <v>36032203</v>
      </c>
      <c r="T818" s="56">
        <v>7356798</v>
      </c>
      <c r="U818" s="56">
        <f t="shared" si="48"/>
        <v>43389001</v>
      </c>
    </row>
    <row r="819" spans="2:21" s="17" customFormat="1" outlineLevel="2" x14ac:dyDescent="0.25">
      <c r="B819" s="9">
        <v>4</v>
      </c>
      <c r="C819" s="17" t="s">
        <v>420</v>
      </c>
      <c r="D819" s="54" t="s">
        <v>2456</v>
      </c>
      <c r="E819" s="54" t="s">
        <v>2457</v>
      </c>
      <c r="F819" s="54"/>
      <c r="G819" s="55" t="s">
        <v>2455</v>
      </c>
      <c r="H819" s="56">
        <v>32671</v>
      </c>
      <c r="I819" s="56">
        <v>97080</v>
      </c>
      <c r="J819" s="56">
        <v>0</v>
      </c>
      <c r="K819" s="56">
        <v>-80948</v>
      </c>
      <c r="L819" s="56">
        <v>-19918</v>
      </c>
      <c r="M819" s="56">
        <v>275</v>
      </c>
      <c r="N819" s="56">
        <v>87</v>
      </c>
      <c r="O819" s="56">
        <f t="shared" si="46"/>
        <v>29247</v>
      </c>
      <c r="P819" s="56">
        <v>-1779</v>
      </c>
      <c r="Q819" s="56">
        <v>-1652</v>
      </c>
      <c r="R819" s="56">
        <v>16828</v>
      </c>
      <c r="S819" s="56">
        <f t="shared" si="47"/>
        <v>42644</v>
      </c>
      <c r="T819" s="56">
        <v>13750</v>
      </c>
      <c r="U819" s="56">
        <f t="shared" si="48"/>
        <v>56394</v>
      </c>
    </row>
    <row r="820" spans="2:21" s="17" customFormat="1" outlineLevel="2" x14ac:dyDescent="0.25">
      <c r="B820" s="9">
        <v>4</v>
      </c>
      <c r="C820" s="17" t="s">
        <v>420</v>
      </c>
      <c r="D820" s="54" t="s">
        <v>2458</v>
      </c>
      <c r="E820" s="54" t="s">
        <v>2459</v>
      </c>
      <c r="F820" s="54"/>
      <c r="G820" s="55" t="s">
        <v>2460</v>
      </c>
      <c r="H820" s="56">
        <v>5055331</v>
      </c>
      <c r="I820" s="56">
        <v>15021587</v>
      </c>
      <c r="J820" s="56">
        <v>0</v>
      </c>
      <c r="K820" s="56">
        <v>-12525395</v>
      </c>
      <c r="L820" s="56">
        <v>-3081958</v>
      </c>
      <c r="M820" s="56">
        <v>42540</v>
      </c>
      <c r="N820" s="56">
        <v>13458</v>
      </c>
      <c r="O820" s="56">
        <f t="shared" si="46"/>
        <v>4525563</v>
      </c>
      <c r="P820" s="56">
        <v>-275337</v>
      </c>
      <c r="Q820" s="56">
        <v>-255597</v>
      </c>
      <c r="R820" s="56">
        <v>2603844</v>
      </c>
      <c r="S820" s="56">
        <f t="shared" si="47"/>
        <v>6598473</v>
      </c>
      <c r="T820" s="56">
        <v>1450331</v>
      </c>
      <c r="U820" s="56">
        <f t="shared" si="48"/>
        <v>8048804</v>
      </c>
    </row>
    <row r="821" spans="2:21" s="17" customFormat="1" outlineLevel="2" x14ac:dyDescent="0.25">
      <c r="B821" s="9">
        <v>4</v>
      </c>
      <c r="C821" s="17" t="s">
        <v>420</v>
      </c>
      <c r="D821" s="54" t="s">
        <v>2461</v>
      </c>
      <c r="E821" s="54" t="s">
        <v>2462</v>
      </c>
      <c r="F821" s="54"/>
      <c r="G821" s="55" t="s">
        <v>2463</v>
      </c>
      <c r="H821" s="56">
        <v>75462</v>
      </c>
      <c r="I821" s="56">
        <v>224231</v>
      </c>
      <c r="J821" s="56">
        <v>0</v>
      </c>
      <c r="K821" s="56">
        <v>-186970</v>
      </c>
      <c r="L821" s="56">
        <v>-46005</v>
      </c>
      <c r="M821" s="56">
        <v>635</v>
      </c>
      <c r="N821" s="56">
        <v>202</v>
      </c>
      <c r="O821" s="56">
        <f t="shared" si="46"/>
        <v>67555</v>
      </c>
      <c r="P821" s="56">
        <v>-4110</v>
      </c>
      <c r="Q821" s="56">
        <v>-3815</v>
      </c>
      <c r="R821" s="56">
        <v>38868</v>
      </c>
      <c r="S821" s="56">
        <f t="shared" si="47"/>
        <v>98498</v>
      </c>
      <c r="T821" s="56">
        <v>36424</v>
      </c>
      <c r="U821" s="56">
        <f t="shared" si="48"/>
        <v>134922</v>
      </c>
    </row>
    <row r="822" spans="2:21" s="17" customFormat="1" outlineLevel="2" x14ac:dyDescent="0.25">
      <c r="B822" s="9">
        <v>4</v>
      </c>
      <c r="C822" s="17" t="s">
        <v>420</v>
      </c>
      <c r="D822" s="54" t="s">
        <v>2464</v>
      </c>
      <c r="E822" s="54" t="s">
        <v>2465</v>
      </c>
      <c r="F822" s="54"/>
      <c r="G822" s="55" t="s">
        <v>2466</v>
      </c>
      <c r="H822" s="56">
        <v>23409</v>
      </c>
      <c r="I822" s="56">
        <v>69558</v>
      </c>
      <c r="J822" s="56">
        <v>0</v>
      </c>
      <c r="K822" s="56">
        <v>-58000</v>
      </c>
      <c r="L822" s="56">
        <v>-14271</v>
      </c>
      <c r="M822" s="56">
        <v>197</v>
      </c>
      <c r="N822" s="56">
        <v>64</v>
      </c>
      <c r="O822" s="56">
        <f t="shared" si="46"/>
        <v>20957</v>
      </c>
      <c r="P822" s="56">
        <v>-1275</v>
      </c>
      <c r="Q822" s="56">
        <v>-1184</v>
      </c>
      <c r="R822" s="56">
        <v>12057</v>
      </c>
      <c r="S822" s="56">
        <f t="shared" si="47"/>
        <v>30555</v>
      </c>
      <c r="T822" s="56">
        <v>8743</v>
      </c>
      <c r="U822" s="56">
        <f t="shared" si="48"/>
        <v>39298</v>
      </c>
    </row>
    <row r="823" spans="2:21" s="17" customFormat="1" outlineLevel="2" x14ac:dyDescent="0.25">
      <c r="B823" s="9">
        <v>4</v>
      </c>
      <c r="C823" s="17" t="s">
        <v>420</v>
      </c>
      <c r="D823" s="54" t="s">
        <v>2467</v>
      </c>
      <c r="E823" s="54" t="s">
        <v>2468</v>
      </c>
      <c r="F823" s="54"/>
      <c r="G823" s="55" t="s">
        <v>2469</v>
      </c>
      <c r="H823" s="56">
        <v>101656</v>
      </c>
      <c r="I823" s="56">
        <v>302064</v>
      </c>
      <c r="J823" s="56">
        <v>0</v>
      </c>
      <c r="K823" s="56">
        <v>-251869</v>
      </c>
      <c r="L823" s="56">
        <v>-61974</v>
      </c>
      <c r="M823" s="56">
        <v>855</v>
      </c>
      <c r="N823" s="56">
        <v>270</v>
      </c>
      <c r="O823" s="56">
        <f t="shared" si="46"/>
        <v>91002</v>
      </c>
      <c r="P823" s="56">
        <v>-5537</v>
      </c>
      <c r="Q823" s="56">
        <v>-5140</v>
      </c>
      <c r="R823" s="56">
        <v>52360</v>
      </c>
      <c r="S823" s="56">
        <f t="shared" si="47"/>
        <v>132685</v>
      </c>
      <c r="T823" s="56">
        <v>32820</v>
      </c>
      <c r="U823" s="56">
        <f t="shared" si="48"/>
        <v>165505</v>
      </c>
    </row>
    <row r="824" spans="2:21" s="17" customFormat="1" outlineLevel="2" x14ac:dyDescent="0.25">
      <c r="B824" s="9">
        <v>4</v>
      </c>
      <c r="C824" s="17" t="s">
        <v>420</v>
      </c>
      <c r="D824" s="54" t="s">
        <v>2470</v>
      </c>
      <c r="E824" s="54" t="s">
        <v>2471</v>
      </c>
      <c r="F824" s="54"/>
      <c r="G824" s="55" t="s">
        <v>2472</v>
      </c>
      <c r="H824" s="56">
        <v>39128</v>
      </c>
      <c r="I824" s="56">
        <v>116265</v>
      </c>
      <c r="J824" s="56">
        <v>0</v>
      </c>
      <c r="K824" s="56">
        <v>-96945</v>
      </c>
      <c r="L824" s="56">
        <v>-23854</v>
      </c>
      <c r="M824" s="56">
        <v>329</v>
      </c>
      <c r="N824" s="56">
        <v>105</v>
      </c>
      <c r="O824" s="56">
        <f t="shared" si="46"/>
        <v>35028</v>
      </c>
      <c r="P824" s="56">
        <v>-2131</v>
      </c>
      <c r="Q824" s="56">
        <v>-1978</v>
      </c>
      <c r="R824" s="56">
        <v>20153</v>
      </c>
      <c r="S824" s="56">
        <f t="shared" si="47"/>
        <v>51072</v>
      </c>
      <c r="T824" s="56">
        <v>14697</v>
      </c>
      <c r="U824" s="56">
        <f t="shared" si="48"/>
        <v>65769</v>
      </c>
    </row>
    <row r="825" spans="2:21" s="17" customFormat="1" outlineLevel="2" x14ac:dyDescent="0.25">
      <c r="B825" s="9">
        <v>4</v>
      </c>
      <c r="C825" s="17" t="s">
        <v>420</v>
      </c>
      <c r="D825" s="54" t="s">
        <v>2473</v>
      </c>
      <c r="E825" s="54" t="s">
        <v>2474</v>
      </c>
      <c r="F825" s="54"/>
      <c r="G825" s="55" t="s">
        <v>2475</v>
      </c>
      <c r="H825" s="56">
        <v>265629</v>
      </c>
      <c r="I825" s="56">
        <v>789298</v>
      </c>
      <c r="J825" s="56">
        <v>0</v>
      </c>
      <c r="K825" s="56">
        <v>-658138</v>
      </c>
      <c r="L825" s="56">
        <v>-161939</v>
      </c>
      <c r="M825" s="56">
        <v>2235</v>
      </c>
      <c r="N825" s="56">
        <v>708</v>
      </c>
      <c r="O825" s="56">
        <f t="shared" si="46"/>
        <v>237793</v>
      </c>
      <c r="P825" s="56">
        <v>-14467</v>
      </c>
      <c r="Q825" s="56">
        <v>-13430</v>
      </c>
      <c r="R825" s="56">
        <v>136817</v>
      </c>
      <c r="S825" s="56">
        <f t="shared" si="47"/>
        <v>346713</v>
      </c>
      <c r="T825" s="56">
        <v>63563</v>
      </c>
      <c r="U825" s="56">
        <f t="shared" si="48"/>
        <v>410276</v>
      </c>
    </row>
    <row r="826" spans="2:21" s="17" customFormat="1" outlineLevel="2" x14ac:dyDescent="0.25">
      <c r="B826" s="9">
        <v>4</v>
      </c>
      <c r="C826" s="17" t="s">
        <v>420</v>
      </c>
      <c r="D826" s="54" t="s">
        <v>2476</v>
      </c>
      <c r="E826" s="54" t="s">
        <v>2477</v>
      </c>
      <c r="F826" s="54"/>
      <c r="G826" s="55" t="s">
        <v>2478</v>
      </c>
      <c r="H826" s="56">
        <v>38046</v>
      </c>
      <c r="I826" s="56">
        <v>113051</v>
      </c>
      <c r="J826" s="56">
        <v>0</v>
      </c>
      <c r="K826" s="56">
        <v>-94265</v>
      </c>
      <c r="L826" s="56">
        <v>-23195</v>
      </c>
      <c r="M826" s="56">
        <v>320</v>
      </c>
      <c r="N826" s="56">
        <v>103</v>
      </c>
      <c r="O826" s="56">
        <f t="shared" si="46"/>
        <v>34060</v>
      </c>
      <c r="P826" s="56">
        <v>-2072</v>
      </c>
      <c r="Q826" s="56">
        <v>-1924</v>
      </c>
      <c r="R826" s="56">
        <v>19596</v>
      </c>
      <c r="S826" s="56">
        <f t="shared" si="47"/>
        <v>49660</v>
      </c>
      <c r="T826" s="56">
        <v>17884</v>
      </c>
      <c r="U826" s="56">
        <f t="shared" si="48"/>
        <v>67544</v>
      </c>
    </row>
    <row r="827" spans="2:21" s="17" customFormat="1" outlineLevel="2" x14ac:dyDescent="0.25">
      <c r="B827" s="9">
        <v>4</v>
      </c>
      <c r="C827" s="17" t="s">
        <v>420</v>
      </c>
      <c r="D827" s="54" t="s">
        <v>2479</v>
      </c>
      <c r="E827" s="54" t="s">
        <v>2480</v>
      </c>
      <c r="F827" s="54"/>
      <c r="G827" s="55" t="s">
        <v>2481</v>
      </c>
      <c r="H827" s="56">
        <v>14240</v>
      </c>
      <c r="I827" s="56">
        <v>42313</v>
      </c>
      <c r="J827" s="56">
        <v>0</v>
      </c>
      <c r="K827" s="56">
        <v>-35281</v>
      </c>
      <c r="L827" s="56">
        <v>-8681</v>
      </c>
      <c r="M827" s="56">
        <v>120</v>
      </c>
      <c r="N827" s="56">
        <v>37</v>
      </c>
      <c r="O827" s="56">
        <f t="shared" si="46"/>
        <v>12748</v>
      </c>
      <c r="P827" s="56">
        <v>-776</v>
      </c>
      <c r="Q827" s="56">
        <v>-720</v>
      </c>
      <c r="R827" s="56">
        <v>7334</v>
      </c>
      <c r="S827" s="56">
        <f t="shared" si="47"/>
        <v>18586</v>
      </c>
      <c r="T827" s="56">
        <v>7490</v>
      </c>
      <c r="U827" s="56">
        <f t="shared" si="48"/>
        <v>26076</v>
      </c>
    </row>
    <row r="828" spans="2:21" s="17" customFormat="1" outlineLevel="2" x14ac:dyDescent="0.25">
      <c r="B828" s="9">
        <v>4</v>
      </c>
      <c r="C828" s="17" t="s">
        <v>420</v>
      </c>
      <c r="D828" s="54" t="s">
        <v>2482</v>
      </c>
      <c r="E828" s="54" t="s">
        <v>2483</v>
      </c>
      <c r="F828" s="54"/>
      <c r="G828" s="55" t="s">
        <v>2484</v>
      </c>
      <c r="H828" s="56">
        <v>221523</v>
      </c>
      <c r="I828" s="56">
        <v>658242</v>
      </c>
      <c r="J828" s="56">
        <v>0</v>
      </c>
      <c r="K828" s="56">
        <v>-548860</v>
      </c>
      <c r="L828" s="56">
        <v>-135051</v>
      </c>
      <c r="M828" s="56">
        <v>1864</v>
      </c>
      <c r="N828" s="56">
        <v>591</v>
      </c>
      <c r="O828" s="56">
        <f t="shared" si="46"/>
        <v>198309</v>
      </c>
      <c r="P828" s="56">
        <v>-12065</v>
      </c>
      <c r="Q828" s="56">
        <v>-11200</v>
      </c>
      <c r="R828" s="56">
        <v>114100</v>
      </c>
      <c r="S828" s="56">
        <f t="shared" si="47"/>
        <v>289144</v>
      </c>
      <c r="T828" s="56">
        <v>79389</v>
      </c>
      <c r="U828" s="56">
        <f t="shared" si="48"/>
        <v>368533</v>
      </c>
    </row>
    <row r="829" spans="2:21" s="17" customFormat="1" outlineLevel="2" x14ac:dyDescent="0.25">
      <c r="B829" s="9">
        <v>4</v>
      </c>
      <c r="C829" s="17" t="s">
        <v>420</v>
      </c>
      <c r="D829" s="54" t="s">
        <v>2485</v>
      </c>
      <c r="E829" s="54" t="s">
        <v>2486</v>
      </c>
      <c r="F829" s="54"/>
      <c r="G829" s="55" t="s">
        <v>2487</v>
      </c>
      <c r="H829" s="56">
        <v>170324</v>
      </c>
      <c r="I829" s="56">
        <v>506106</v>
      </c>
      <c r="J829" s="56">
        <v>0</v>
      </c>
      <c r="K829" s="56">
        <v>-422004</v>
      </c>
      <c r="L829" s="56">
        <v>-103837</v>
      </c>
      <c r="M829" s="56">
        <v>1433</v>
      </c>
      <c r="N829" s="56">
        <v>453</v>
      </c>
      <c r="O829" s="56">
        <f t="shared" si="46"/>
        <v>152475</v>
      </c>
      <c r="P829" s="56">
        <v>-9277</v>
      </c>
      <c r="Q829" s="56">
        <v>-8612</v>
      </c>
      <c r="R829" s="56">
        <v>87728</v>
      </c>
      <c r="S829" s="56">
        <f t="shared" si="47"/>
        <v>222314</v>
      </c>
      <c r="T829" s="56">
        <v>61335</v>
      </c>
      <c r="U829" s="56">
        <f t="shared" si="48"/>
        <v>283649</v>
      </c>
    </row>
    <row r="830" spans="2:21" s="17" customFormat="1" outlineLevel="2" x14ac:dyDescent="0.25">
      <c r="B830" s="9">
        <v>4</v>
      </c>
      <c r="C830" s="17" t="s">
        <v>420</v>
      </c>
      <c r="D830" s="54" t="s">
        <v>2488</v>
      </c>
      <c r="E830" s="54" t="s">
        <v>2489</v>
      </c>
      <c r="F830" s="54"/>
      <c r="G830" s="55" t="s">
        <v>2490</v>
      </c>
      <c r="H830" s="56">
        <v>245030</v>
      </c>
      <c r="I830" s="56">
        <v>728089</v>
      </c>
      <c r="J830" s="56">
        <v>0</v>
      </c>
      <c r="K830" s="56">
        <v>-607100</v>
      </c>
      <c r="L830" s="56">
        <v>-149381</v>
      </c>
      <c r="M830" s="56">
        <v>2062</v>
      </c>
      <c r="N830" s="56">
        <v>653</v>
      </c>
      <c r="O830" s="56">
        <f t="shared" si="46"/>
        <v>219353</v>
      </c>
      <c r="P830" s="56">
        <v>-13345</v>
      </c>
      <c r="Q830" s="56">
        <v>-12389</v>
      </c>
      <c r="R830" s="56">
        <v>126207</v>
      </c>
      <c r="S830" s="56">
        <f t="shared" si="47"/>
        <v>319826</v>
      </c>
      <c r="T830" s="56">
        <v>60600</v>
      </c>
      <c r="U830" s="56">
        <f t="shared" si="48"/>
        <v>380426</v>
      </c>
    </row>
    <row r="831" spans="2:21" s="17" customFormat="1" outlineLevel="2" x14ac:dyDescent="0.25">
      <c r="B831" s="9">
        <v>4</v>
      </c>
      <c r="C831" s="17" t="s">
        <v>420</v>
      </c>
      <c r="D831" s="54" t="s">
        <v>2491</v>
      </c>
      <c r="E831" s="54" t="s">
        <v>2492</v>
      </c>
      <c r="F831" s="54"/>
      <c r="G831" s="55" t="s">
        <v>2493</v>
      </c>
      <c r="H831" s="56">
        <v>360612</v>
      </c>
      <c r="I831" s="56">
        <v>1071536</v>
      </c>
      <c r="J831" s="56">
        <v>0</v>
      </c>
      <c r="K831" s="56">
        <v>-893475</v>
      </c>
      <c r="L831" s="56">
        <v>-219846</v>
      </c>
      <c r="M831" s="56">
        <v>3035</v>
      </c>
      <c r="N831" s="56">
        <v>961</v>
      </c>
      <c r="O831" s="56">
        <f t="shared" si="46"/>
        <v>322823</v>
      </c>
      <c r="P831" s="56">
        <v>-19641</v>
      </c>
      <c r="Q831" s="56">
        <v>-18233</v>
      </c>
      <c r="R831" s="56">
        <v>185740</v>
      </c>
      <c r="S831" s="56">
        <f t="shared" si="47"/>
        <v>470689</v>
      </c>
      <c r="T831" s="56">
        <v>138141</v>
      </c>
      <c r="U831" s="56">
        <f t="shared" si="48"/>
        <v>608830</v>
      </c>
    </row>
    <row r="832" spans="2:21" s="17" customFormat="1" outlineLevel="2" x14ac:dyDescent="0.25">
      <c r="B832" s="9">
        <v>4</v>
      </c>
      <c r="C832" s="17" t="s">
        <v>420</v>
      </c>
      <c r="D832" s="54" t="s">
        <v>2494</v>
      </c>
      <c r="E832" s="54" t="s">
        <v>2495</v>
      </c>
      <c r="F832" s="54"/>
      <c r="G832" s="55" t="s">
        <v>2496</v>
      </c>
      <c r="H832" s="56">
        <v>331998</v>
      </c>
      <c r="I832" s="56">
        <v>986510</v>
      </c>
      <c r="J832" s="56">
        <v>0</v>
      </c>
      <c r="K832" s="56">
        <v>-822578</v>
      </c>
      <c r="L832" s="56">
        <v>-202401</v>
      </c>
      <c r="M832" s="56">
        <v>2794</v>
      </c>
      <c r="N832" s="56">
        <v>883</v>
      </c>
      <c r="O832" s="56">
        <f t="shared" si="46"/>
        <v>297206</v>
      </c>
      <c r="P832" s="56">
        <v>-18082</v>
      </c>
      <c r="Q832" s="56">
        <v>-16786</v>
      </c>
      <c r="R832" s="56">
        <v>171002</v>
      </c>
      <c r="S832" s="56">
        <f t="shared" si="47"/>
        <v>433340</v>
      </c>
      <c r="T832" s="56">
        <v>149038</v>
      </c>
      <c r="U832" s="56">
        <f t="shared" si="48"/>
        <v>582378</v>
      </c>
    </row>
    <row r="833" spans="2:21" s="17" customFormat="1" outlineLevel="2" x14ac:dyDescent="0.25">
      <c r="B833" s="9">
        <v>4</v>
      </c>
      <c r="C833" s="17" t="s">
        <v>420</v>
      </c>
      <c r="D833" s="54" t="s">
        <v>2497</v>
      </c>
      <c r="E833" s="54" t="s">
        <v>2498</v>
      </c>
      <c r="F833" s="54"/>
      <c r="G833" s="55" t="s">
        <v>2499</v>
      </c>
      <c r="H833" s="56">
        <v>202010</v>
      </c>
      <c r="I833" s="56">
        <v>600260</v>
      </c>
      <c r="J833" s="56">
        <v>0</v>
      </c>
      <c r="K833" s="56">
        <v>-500513</v>
      </c>
      <c r="L833" s="56">
        <v>-123155</v>
      </c>
      <c r="M833" s="56">
        <v>1700</v>
      </c>
      <c r="N833" s="56">
        <v>539</v>
      </c>
      <c r="O833" s="56">
        <f t="shared" si="46"/>
        <v>180841</v>
      </c>
      <c r="P833" s="56">
        <v>-11002</v>
      </c>
      <c r="Q833" s="56">
        <v>-10214</v>
      </c>
      <c r="R833" s="56">
        <v>104049</v>
      </c>
      <c r="S833" s="56">
        <f t="shared" si="47"/>
        <v>263674</v>
      </c>
      <c r="T833" s="56">
        <v>58105</v>
      </c>
      <c r="U833" s="56">
        <f t="shared" si="48"/>
        <v>321779</v>
      </c>
    </row>
    <row r="834" spans="2:21" s="17" customFormat="1" outlineLevel="2" x14ac:dyDescent="0.25">
      <c r="B834" s="9">
        <v>4</v>
      </c>
      <c r="C834" s="17" t="s">
        <v>420</v>
      </c>
      <c r="D834" s="54" t="s">
        <v>2500</v>
      </c>
      <c r="E834" s="54" t="s">
        <v>2501</v>
      </c>
      <c r="F834" s="54"/>
      <c r="G834" s="55" t="s">
        <v>2502</v>
      </c>
      <c r="H834" s="56">
        <v>91151</v>
      </c>
      <c r="I834" s="56">
        <v>270850</v>
      </c>
      <c r="J834" s="56">
        <v>0</v>
      </c>
      <c r="K834" s="56">
        <v>-225842</v>
      </c>
      <c r="L834" s="56">
        <v>-55570</v>
      </c>
      <c r="M834" s="56">
        <v>767</v>
      </c>
      <c r="N834" s="56">
        <v>243</v>
      </c>
      <c r="O834" s="56">
        <f t="shared" si="46"/>
        <v>81599</v>
      </c>
      <c r="P834" s="56">
        <v>-4965</v>
      </c>
      <c r="Q834" s="56">
        <v>-4609</v>
      </c>
      <c r="R834" s="56">
        <v>46949</v>
      </c>
      <c r="S834" s="56">
        <f t="shared" si="47"/>
        <v>118974</v>
      </c>
      <c r="T834" s="56">
        <v>40571</v>
      </c>
      <c r="U834" s="56">
        <f t="shared" si="48"/>
        <v>159545</v>
      </c>
    </row>
    <row r="835" spans="2:21" s="17" customFormat="1" outlineLevel="2" x14ac:dyDescent="0.25">
      <c r="B835" s="9">
        <v>4</v>
      </c>
      <c r="C835" s="17" t="s">
        <v>420</v>
      </c>
      <c r="D835" s="54" t="s">
        <v>2503</v>
      </c>
      <c r="E835" s="54" t="s">
        <v>2504</v>
      </c>
      <c r="F835" s="54"/>
      <c r="G835" s="55" t="s">
        <v>2505</v>
      </c>
      <c r="H835" s="56">
        <v>55159</v>
      </c>
      <c r="I835" s="56">
        <v>163901</v>
      </c>
      <c r="J835" s="56">
        <v>0</v>
      </c>
      <c r="K835" s="56">
        <v>-136665</v>
      </c>
      <c r="L835" s="56">
        <v>-33627</v>
      </c>
      <c r="M835" s="56">
        <v>464</v>
      </c>
      <c r="N835" s="56">
        <v>146</v>
      </c>
      <c r="O835" s="56">
        <f t="shared" si="46"/>
        <v>49378</v>
      </c>
      <c r="P835" s="56">
        <v>-3004</v>
      </c>
      <c r="Q835" s="56">
        <v>-2789</v>
      </c>
      <c r="R835" s="56">
        <v>28411</v>
      </c>
      <c r="S835" s="56">
        <f t="shared" si="47"/>
        <v>71996</v>
      </c>
      <c r="T835" s="56">
        <v>23827</v>
      </c>
      <c r="U835" s="56">
        <f t="shared" si="48"/>
        <v>95823</v>
      </c>
    </row>
    <row r="836" spans="2:21" s="17" customFormat="1" outlineLevel="2" x14ac:dyDescent="0.25">
      <c r="B836" s="9">
        <v>4</v>
      </c>
      <c r="C836" s="17" t="s">
        <v>420</v>
      </c>
      <c r="D836" s="54" t="s">
        <v>2506</v>
      </c>
      <c r="E836" s="54" t="s">
        <v>2507</v>
      </c>
      <c r="F836" s="54"/>
      <c r="G836" s="55" t="s">
        <v>2508</v>
      </c>
      <c r="H836" s="56">
        <v>30115</v>
      </c>
      <c r="I836" s="56">
        <v>89484</v>
      </c>
      <c r="J836" s="56">
        <v>0</v>
      </c>
      <c r="K836" s="56">
        <v>-74614</v>
      </c>
      <c r="L836" s="56">
        <v>-18359</v>
      </c>
      <c r="M836" s="56">
        <v>253</v>
      </c>
      <c r="N836" s="56">
        <v>80</v>
      </c>
      <c r="O836" s="56">
        <f t="shared" si="46"/>
        <v>26959</v>
      </c>
      <c r="P836" s="56">
        <v>-1640</v>
      </c>
      <c r="Q836" s="56">
        <v>-1523</v>
      </c>
      <c r="R836" s="56">
        <v>15511</v>
      </c>
      <c r="S836" s="56">
        <f t="shared" si="47"/>
        <v>39307</v>
      </c>
      <c r="T836" s="56">
        <v>18574</v>
      </c>
      <c r="U836" s="56">
        <f t="shared" si="48"/>
        <v>57881</v>
      </c>
    </row>
    <row r="837" spans="2:21" s="17" customFormat="1" outlineLevel="2" x14ac:dyDescent="0.25">
      <c r="B837" s="9">
        <v>4</v>
      </c>
      <c r="C837" s="17" t="s">
        <v>420</v>
      </c>
      <c r="D837" s="54" t="s">
        <v>2509</v>
      </c>
      <c r="E837" s="54" t="s">
        <v>2510</v>
      </c>
      <c r="F837" s="54"/>
      <c r="G837" s="55" t="s">
        <v>2511</v>
      </c>
      <c r="H837" s="56">
        <v>65144</v>
      </c>
      <c r="I837" s="56">
        <v>193570</v>
      </c>
      <c r="J837" s="56">
        <v>0</v>
      </c>
      <c r="K837" s="56">
        <v>-161404</v>
      </c>
      <c r="L837" s="56">
        <v>-39715</v>
      </c>
      <c r="M837" s="56">
        <v>548</v>
      </c>
      <c r="N837" s="56">
        <v>174</v>
      </c>
      <c r="O837" s="56">
        <f t="shared" si="46"/>
        <v>58317</v>
      </c>
      <c r="P837" s="56">
        <v>-3548</v>
      </c>
      <c r="Q837" s="56">
        <v>-3294</v>
      </c>
      <c r="R837" s="56">
        <v>33554</v>
      </c>
      <c r="S837" s="56">
        <f t="shared" si="47"/>
        <v>85029</v>
      </c>
      <c r="T837" s="56">
        <v>31689</v>
      </c>
      <c r="U837" s="56">
        <f t="shared" si="48"/>
        <v>116718</v>
      </c>
    </row>
    <row r="838" spans="2:21" s="17" customFormat="1" outlineLevel="2" x14ac:dyDescent="0.25">
      <c r="B838" s="9">
        <v>4</v>
      </c>
      <c r="C838" s="17" t="s">
        <v>420</v>
      </c>
      <c r="D838" s="54" t="s">
        <v>2512</v>
      </c>
      <c r="E838" s="54" t="s">
        <v>2513</v>
      </c>
      <c r="F838" s="54"/>
      <c r="G838" s="55" t="s">
        <v>2514</v>
      </c>
      <c r="H838" s="56">
        <v>459534</v>
      </c>
      <c r="I838" s="56">
        <v>1365477</v>
      </c>
      <c r="J838" s="56">
        <v>0</v>
      </c>
      <c r="K838" s="56">
        <v>-1138570</v>
      </c>
      <c r="L838" s="56">
        <v>-280153</v>
      </c>
      <c r="M838" s="56">
        <v>3867</v>
      </c>
      <c r="N838" s="56">
        <v>1222</v>
      </c>
      <c r="O838" s="56">
        <f t="shared" si="46"/>
        <v>411377</v>
      </c>
      <c r="P838" s="56">
        <v>-25028</v>
      </c>
      <c r="Q838" s="56">
        <v>-23234</v>
      </c>
      <c r="R838" s="56">
        <v>236692</v>
      </c>
      <c r="S838" s="56">
        <f t="shared" si="47"/>
        <v>599807</v>
      </c>
      <c r="T838" s="56">
        <v>128988</v>
      </c>
      <c r="U838" s="56">
        <f t="shared" si="48"/>
        <v>728795</v>
      </c>
    </row>
    <row r="839" spans="2:21" s="17" customFormat="1" outlineLevel="2" x14ac:dyDescent="0.25">
      <c r="B839" s="9">
        <v>4</v>
      </c>
      <c r="C839" s="17" t="s">
        <v>420</v>
      </c>
      <c r="D839" s="54" t="s">
        <v>2515</v>
      </c>
      <c r="E839" s="54" t="s">
        <v>2516</v>
      </c>
      <c r="F839" s="54"/>
      <c r="G839" s="55" t="s">
        <v>2517</v>
      </c>
      <c r="H839" s="56">
        <v>935028</v>
      </c>
      <c r="I839" s="56">
        <v>2778376</v>
      </c>
      <c r="J839" s="56">
        <v>0</v>
      </c>
      <c r="K839" s="56">
        <v>-2316683</v>
      </c>
      <c r="L839" s="56">
        <v>-570036</v>
      </c>
      <c r="M839" s="56">
        <v>7868</v>
      </c>
      <c r="N839" s="56">
        <v>2490</v>
      </c>
      <c r="O839" s="56">
        <f t="shared" si="46"/>
        <v>837043</v>
      </c>
      <c r="P839" s="56">
        <v>-50926</v>
      </c>
      <c r="Q839" s="56">
        <v>-47275</v>
      </c>
      <c r="R839" s="56">
        <v>481604</v>
      </c>
      <c r="S839" s="56">
        <f t="shared" si="47"/>
        <v>1220446</v>
      </c>
      <c r="T839" s="56">
        <v>134276</v>
      </c>
      <c r="U839" s="56">
        <f t="shared" si="48"/>
        <v>1354722</v>
      </c>
    </row>
    <row r="840" spans="2:21" s="17" customFormat="1" outlineLevel="2" x14ac:dyDescent="0.25">
      <c r="B840" s="9">
        <v>4</v>
      </c>
      <c r="C840" s="17" t="s">
        <v>420</v>
      </c>
      <c r="D840" s="54" t="s">
        <v>2518</v>
      </c>
      <c r="E840" s="54" t="s">
        <v>2519</v>
      </c>
      <c r="F840" s="54"/>
      <c r="G840" s="55" t="s">
        <v>2520</v>
      </c>
      <c r="H840" s="56">
        <v>267192</v>
      </c>
      <c r="I840" s="56">
        <v>793944</v>
      </c>
      <c r="J840" s="56">
        <v>0</v>
      </c>
      <c r="K840" s="56">
        <v>-662011</v>
      </c>
      <c r="L840" s="56">
        <v>-162892</v>
      </c>
      <c r="M840" s="56">
        <v>2248</v>
      </c>
      <c r="N840" s="56">
        <v>712</v>
      </c>
      <c r="O840" s="56">
        <f t="shared" si="46"/>
        <v>239193</v>
      </c>
      <c r="P840" s="56">
        <v>-14553</v>
      </c>
      <c r="Q840" s="56">
        <v>-13509</v>
      </c>
      <c r="R840" s="56">
        <v>137622</v>
      </c>
      <c r="S840" s="56">
        <f t="shared" si="47"/>
        <v>348753</v>
      </c>
      <c r="T840" s="56">
        <v>105918</v>
      </c>
      <c r="U840" s="56">
        <f t="shared" si="48"/>
        <v>454671</v>
      </c>
    </row>
    <row r="841" spans="2:21" s="17" customFormat="1" outlineLevel="2" x14ac:dyDescent="0.25">
      <c r="B841" s="9">
        <v>4</v>
      </c>
      <c r="C841" s="17" t="s">
        <v>420</v>
      </c>
      <c r="D841" s="54" t="s">
        <v>2521</v>
      </c>
      <c r="E841" s="54" t="s">
        <v>2522</v>
      </c>
      <c r="F841" s="54"/>
      <c r="G841" s="55" t="s">
        <v>2523</v>
      </c>
      <c r="H841" s="56">
        <v>29278</v>
      </c>
      <c r="I841" s="56">
        <v>86998</v>
      </c>
      <c r="J841" s="56">
        <v>0</v>
      </c>
      <c r="K841" s="56">
        <v>-72541</v>
      </c>
      <c r="L841" s="56">
        <v>-17849</v>
      </c>
      <c r="M841" s="56">
        <v>246</v>
      </c>
      <c r="N841" s="56">
        <v>78</v>
      </c>
      <c r="O841" s="56">
        <f t="shared" ref="O841:O904" si="49">SUM(H841:N841)</f>
        <v>26210</v>
      </c>
      <c r="P841" s="56">
        <v>-1595</v>
      </c>
      <c r="Q841" s="56">
        <v>-1480</v>
      </c>
      <c r="R841" s="56">
        <v>15080</v>
      </c>
      <c r="S841" s="56">
        <f t="shared" ref="S841:S904" si="50">SUM(O841:R841)</f>
        <v>38215</v>
      </c>
      <c r="T841" s="56">
        <v>12798</v>
      </c>
      <c r="U841" s="56">
        <f t="shared" ref="U841:U904" si="51">SUM(S841:T841)</f>
        <v>51013</v>
      </c>
    </row>
    <row r="842" spans="2:21" s="17" customFormat="1" outlineLevel="2" x14ac:dyDescent="0.25">
      <c r="B842" s="9">
        <v>4</v>
      </c>
      <c r="C842" s="17" t="s">
        <v>420</v>
      </c>
      <c r="D842" s="54" t="s">
        <v>2524</v>
      </c>
      <c r="E842" s="54" t="s">
        <v>2525</v>
      </c>
      <c r="F842" s="54"/>
      <c r="G842" s="55" t="s">
        <v>2526</v>
      </c>
      <c r="H842" s="56">
        <v>1032805</v>
      </c>
      <c r="I842" s="56">
        <v>3068914</v>
      </c>
      <c r="J842" s="56">
        <v>0</v>
      </c>
      <c r="K842" s="56">
        <v>-2558941</v>
      </c>
      <c r="L842" s="56">
        <v>-629645</v>
      </c>
      <c r="M842" s="56">
        <v>8691</v>
      </c>
      <c r="N842" s="56">
        <v>2749</v>
      </c>
      <c r="O842" s="56">
        <f t="shared" si="49"/>
        <v>924573</v>
      </c>
      <c r="P842" s="56">
        <v>-56251</v>
      </c>
      <c r="Q842" s="56">
        <v>-52219</v>
      </c>
      <c r="R842" s="56">
        <v>531966</v>
      </c>
      <c r="S842" s="56">
        <f t="shared" si="50"/>
        <v>1348069</v>
      </c>
      <c r="T842" s="56">
        <v>318548</v>
      </c>
      <c r="U842" s="56">
        <f t="shared" si="51"/>
        <v>1666617</v>
      </c>
    </row>
    <row r="843" spans="2:21" s="17" customFormat="1" outlineLevel="2" x14ac:dyDescent="0.25">
      <c r="B843" s="9">
        <v>4</v>
      </c>
      <c r="C843" s="17" t="s">
        <v>420</v>
      </c>
      <c r="D843" s="54" t="s">
        <v>2527</v>
      </c>
      <c r="E843" s="54" t="s">
        <v>2528</v>
      </c>
      <c r="F843" s="54"/>
      <c r="G843" s="55" t="s">
        <v>2529</v>
      </c>
      <c r="H843" s="56">
        <v>155856</v>
      </c>
      <c r="I843" s="56">
        <v>463115</v>
      </c>
      <c r="J843" s="56">
        <v>0</v>
      </c>
      <c r="K843" s="56">
        <v>-386157</v>
      </c>
      <c r="L843" s="56">
        <v>-95017</v>
      </c>
      <c r="M843" s="56">
        <v>1312</v>
      </c>
      <c r="N843" s="56">
        <v>415</v>
      </c>
      <c r="O843" s="56">
        <f t="shared" si="49"/>
        <v>139524</v>
      </c>
      <c r="P843" s="56">
        <v>-8489</v>
      </c>
      <c r="Q843" s="56">
        <v>-7880</v>
      </c>
      <c r="R843" s="56">
        <v>80276</v>
      </c>
      <c r="S843" s="56">
        <f t="shared" si="50"/>
        <v>203431</v>
      </c>
      <c r="T843" s="56">
        <v>83064</v>
      </c>
      <c r="U843" s="56">
        <f t="shared" si="51"/>
        <v>286495</v>
      </c>
    </row>
    <row r="844" spans="2:21" s="17" customFormat="1" outlineLevel="2" x14ac:dyDescent="0.25">
      <c r="B844" s="9">
        <v>4</v>
      </c>
      <c r="C844" s="17" t="s">
        <v>420</v>
      </c>
      <c r="D844" s="54" t="s">
        <v>2530</v>
      </c>
      <c r="E844" s="54" t="s">
        <v>2531</v>
      </c>
      <c r="F844" s="54"/>
      <c r="G844" s="55" t="s">
        <v>2532</v>
      </c>
      <c r="H844" s="56">
        <v>44895</v>
      </c>
      <c r="I844" s="56">
        <v>133404</v>
      </c>
      <c r="J844" s="56">
        <v>0</v>
      </c>
      <c r="K844" s="56">
        <v>-111236</v>
      </c>
      <c r="L844" s="56">
        <v>-27370</v>
      </c>
      <c r="M844" s="56">
        <v>378</v>
      </c>
      <c r="N844" s="56">
        <v>120</v>
      </c>
      <c r="O844" s="56">
        <f t="shared" si="49"/>
        <v>40191</v>
      </c>
      <c r="P844" s="56">
        <v>-2445</v>
      </c>
      <c r="Q844" s="56">
        <v>-2270</v>
      </c>
      <c r="R844" s="56">
        <v>23124</v>
      </c>
      <c r="S844" s="56">
        <f t="shared" si="50"/>
        <v>58600</v>
      </c>
      <c r="T844" s="56">
        <v>11295</v>
      </c>
      <c r="U844" s="56">
        <f t="shared" si="51"/>
        <v>69895</v>
      </c>
    </row>
    <row r="845" spans="2:21" s="17" customFormat="1" outlineLevel="2" x14ac:dyDescent="0.25">
      <c r="B845" s="9">
        <v>4</v>
      </c>
      <c r="C845" s="17" t="s">
        <v>420</v>
      </c>
      <c r="D845" s="54" t="s">
        <v>2533</v>
      </c>
      <c r="E845" s="54" t="s">
        <v>2534</v>
      </c>
      <c r="F845" s="54"/>
      <c r="G845" s="55" t="s">
        <v>2535</v>
      </c>
      <c r="H845" s="56">
        <v>265692</v>
      </c>
      <c r="I845" s="56">
        <v>789486</v>
      </c>
      <c r="J845" s="56">
        <v>0</v>
      </c>
      <c r="K845" s="56">
        <v>-658295</v>
      </c>
      <c r="L845" s="56">
        <v>-161978</v>
      </c>
      <c r="M845" s="56">
        <v>2236</v>
      </c>
      <c r="N845" s="56">
        <v>707</v>
      </c>
      <c r="O845" s="56">
        <f t="shared" si="49"/>
        <v>237848</v>
      </c>
      <c r="P845" s="56">
        <v>-14471</v>
      </c>
      <c r="Q845" s="56">
        <v>-13433</v>
      </c>
      <c r="R845" s="56">
        <v>136850</v>
      </c>
      <c r="S845" s="56">
        <f t="shared" si="50"/>
        <v>346794</v>
      </c>
      <c r="T845" s="56">
        <v>117202</v>
      </c>
      <c r="U845" s="56">
        <f t="shared" si="51"/>
        <v>463996</v>
      </c>
    </row>
    <row r="846" spans="2:21" s="17" customFormat="1" outlineLevel="2" x14ac:dyDescent="0.25">
      <c r="B846" s="9">
        <v>4</v>
      </c>
      <c r="C846" s="17" t="s">
        <v>420</v>
      </c>
      <c r="D846" s="54" t="s">
        <v>2536</v>
      </c>
      <c r="E846" s="54" t="s">
        <v>2537</v>
      </c>
      <c r="F846" s="54"/>
      <c r="G846" s="55" t="s">
        <v>2538</v>
      </c>
      <c r="H846" s="56">
        <v>851876</v>
      </c>
      <c r="I846" s="56">
        <v>2531294</v>
      </c>
      <c r="J846" s="56">
        <v>0</v>
      </c>
      <c r="K846" s="56">
        <v>-2110659</v>
      </c>
      <c r="L846" s="56">
        <v>-519342</v>
      </c>
      <c r="M846" s="56">
        <v>7169</v>
      </c>
      <c r="N846" s="56">
        <v>2266</v>
      </c>
      <c r="O846" s="56">
        <f t="shared" si="49"/>
        <v>762604</v>
      </c>
      <c r="P846" s="56">
        <v>-46397</v>
      </c>
      <c r="Q846" s="56">
        <v>-43071</v>
      </c>
      <c r="R846" s="56">
        <v>438775</v>
      </c>
      <c r="S846" s="56">
        <f t="shared" si="50"/>
        <v>1111911</v>
      </c>
      <c r="T846" s="56">
        <v>341919</v>
      </c>
      <c r="U846" s="56">
        <f t="shared" si="51"/>
        <v>1453830</v>
      </c>
    </row>
    <row r="847" spans="2:21" s="17" customFormat="1" outlineLevel="2" x14ac:dyDescent="0.25">
      <c r="B847" s="9">
        <v>4</v>
      </c>
      <c r="C847" s="17" t="s">
        <v>420</v>
      </c>
      <c r="D847" s="54" t="s">
        <v>2539</v>
      </c>
      <c r="E847" s="54" t="s">
        <v>2540</v>
      </c>
      <c r="F847" s="54"/>
      <c r="G847" s="55" t="s">
        <v>2541</v>
      </c>
      <c r="H847" s="56">
        <v>60825</v>
      </c>
      <c r="I847" s="56">
        <v>180739</v>
      </c>
      <c r="J847" s="56">
        <v>0</v>
      </c>
      <c r="K847" s="56">
        <v>-150705</v>
      </c>
      <c r="L847" s="56">
        <v>-37082</v>
      </c>
      <c r="M847" s="56">
        <v>512</v>
      </c>
      <c r="N847" s="56">
        <v>161</v>
      </c>
      <c r="O847" s="56">
        <f t="shared" si="49"/>
        <v>54450</v>
      </c>
      <c r="P847" s="56">
        <v>-3313</v>
      </c>
      <c r="Q847" s="56">
        <v>-3075</v>
      </c>
      <c r="R847" s="56">
        <v>31329</v>
      </c>
      <c r="S847" s="56">
        <f t="shared" si="50"/>
        <v>79391</v>
      </c>
      <c r="T847" s="56">
        <v>19817</v>
      </c>
      <c r="U847" s="56">
        <f t="shared" si="51"/>
        <v>99208</v>
      </c>
    </row>
    <row r="848" spans="2:21" s="17" customFormat="1" outlineLevel="2" x14ac:dyDescent="0.25">
      <c r="B848" s="9">
        <v>4</v>
      </c>
      <c r="C848" s="17" t="s">
        <v>420</v>
      </c>
      <c r="D848" s="54" t="s">
        <v>2542</v>
      </c>
      <c r="E848" s="54" t="s">
        <v>2543</v>
      </c>
      <c r="F848" s="54"/>
      <c r="G848" s="55" t="s">
        <v>2544</v>
      </c>
      <c r="H848" s="56">
        <v>16069086</v>
      </c>
      <c r="I848" s="56">
        <v>47748243</v>
      </c>
      <c r="J848" s="56">
        <v>0</v>
      </c>
      <c r="K848" s="56">
        <v>-39813743</v>
      </c>
      <c r="L848" s="56">
        <v>-9796440</v>
      </c>
      <c r="M848" s="56">
        <v>135221</v>
      </c>
      <c r="N848" s="56">
        <v>42777</v>
      </c>
      <c r="O848" s="56">
        <f t="shared" si="49"/>
        <v>14385144</v>
      </c>
      <c r="P848" s="56">
        <v>-875198</v>
      </c>
      <c r="Q848" s="56">
        <v>-812452</v>
      </c>
      <c r="R848" s="56">
        <v>8276687</v>
      </c>
      <c r="S848" s="56">
        <f t="shared" si="50"/>
        <v>20974181</v>
      </c>
      <c r="T848" s="56">
        <v>3966000</v>
      </c>
      <c r="U848" s="56">
        <f t="shared" si="51"/>
        <v>24940181</v>
      </c>
    </row>
    <row r="849" spans="2:21" s="17" customFormat="1" outlineLevel="2" x14ac:dyDescent="0.25">
      <c r="B849" s="9">
        <v>4</v>
      </c>
      <c r="C849" s="17" t="s">
        <v>420</v>
      </c>
      <c r="D849" s="54" t="s">
        <v>2545</v>
      </c>
      <c r="E849" s="54" t="s">
        <v>2546</v>
      </c>
      <c r="F849" s="54"/>
      <c r="G849" s="55" t="s">
        <v>2547</v>
      </c>
      <c r="H849" s="56">
        <v>35506</v>
      </c>
      <c r="I849" s="56">
        <v>105505</v>
      </c>
      <c r="J849" s="56">
        <v>0</v>
      </c>
      <c r="K849" s="56">
        <v>-87973</v>
      </c>
      <c r="L849" s="56">
        <v>-21646</v>
      </c>
      <c r="M849" s="56">
        <v>299</v>
      </c>
      <c r="N849" s="56">
        <v>94</v>
      </c>
      <c r="O849" s="56">
        <f t="shared" si="49"/>
        <v>31785</v>
      </c>
      <c r="P849" s="56">
        <v>-1934</v>
      </c>
      <c r="Q849" s="56">
        <v>-1795</v>
      </c>
      <c r="R849" s="56">
        <v>18288</v>
      </c>
      <c r="S849" s="56">
        <f t="shared" si="50"/>
        <v>46344</v>
      </c>
      <c r="T849" s="56">
        <v>17553</v>
      </c>
      <c r="U849" s="56">
        <f t="shared" si="51"/>
        <v>63897</v>
      </c>
    </row>
    <row r="850" spans="2:21" s="17" customFormat="1" outlineLevel="2" x14ac:dyDescent="0.25">
      <c r="B850" s="9">
        <v>4</v>
      </c>
      <c r="C850" s="17" t="s">
        <v>420</v>
      </c>
      <c r="D850" s="54" t="s">
        <v>2548</v>
      </c>
      <c r="E850" s="54" t="s">
        <v>2549</v>
      </c>
      <c r="F850" s="54"/>
      <c r="G850" s="55" t="s">
        <v>2550</v>
      </c>
      <c r="H850" s="56">
        <v>55751</v>
      </c>
      <c r="I850" s="56">
        <v>165659</v>
      </c>
      <c r="J850" s="56">
        <v>0</v>
      </c>
      <c r="K850" s="56">
        <v>-138131</v>
      </c>
      <c r="L850" s="56">
        <v>-33988</v>
      </c>
      <c r="M850" s="56">
        <v>469</v>
      </c>
      <c r="N850" s="56">
        <v>148</v>
      </c>
      <c r="O850" s="56">
        <f t="shared" si="49"/>
        <v>49908</v>
      </c>
      <c r="P850" s="56">
        <v>-3036</v>
      </c>
      <c r="Q850" s="56">
        <v>-2819</v>
      </c>
      <c r="R850" s="56">
        <v>28715</v>
      </c>
      <c r="S850" s="56">
        <f t="shared" si="50"/>
        <v>72768</v>
      </c>
      <c r="T850" s="56">
        <v>28200</v>
      </c>
      <c r="U850" s="56">
        <f t="shared" si="51"/>
        <v>100968</v>
      </c>
    </row>
    <row r="851" spans="2:21" s="17" customFormat="1" outlineLevel="2" x14ac:dyDescent="0.25">
      <c r="B851" s="9">
        <v>4</v>
      </c>
      <c r="C851" s="17" t="s">
        <v>420</v>
      </c>
      <c r="D851" s="54" t="s">
        <v>2551</v>
      </c>
      <c r="E851" s="54" t="s">
        <v>2552</v>
      </c>
      <c r="F851" s="54"/>
      <c r="G851" s="55" t="s">
        <v>2553</v>
      </c>
      <c r="H851" s="56">
        <v>4497610</v>
      </c>
      <c r="I851" s="56">
        <v>13364355</v>
      </c>
      <c r="J851" s="56">
        <v>0</v>
      </c>
      <c r="K851" s="56">
        <v>-11143551</v>
      </c>
      <c r="L851" s="56">
        <v>-2741946</v>
      </c>
      <c r="M851" s="56">
        <v>37847</v>
      </c>
      <c r="N851" s="56">
        <v>11973</v>
      </c>
      <c r="O851" s="56">
        <f t="shared" si="49"/>
        <v>4026288</v>
      </c>
      <c r="P851" s="56">
        <v>-244961</v>
      </c>
      <c r="Q851" s="56">
        <v>-227399</v>
      </c>
      <c r="R851" s="56">
        <v>2316579</v>
      </c>
      <c r="S851" s="56">
        <f t="shared" si="50"/>
        <v>5870507</v>
      </c>
      <c r="T851" s="56">
        <v>1763116</v>
      </c>
      <c r="U851" s="56">
        <f t="shared" si="51"/>
        <v>7633623</v>
      </c>
    </row>
    <row r="852" spans="2:21" s="17" customFormat="1" outlineLevel="2" x14ac:dyDescent="0.25">
      <c r="B852" s="9">
        <v>4</v>
      </c>
      <c r="C852" s="17" t="s">
        <v>420</v>
      </c>
      <c r="D852" s="54" t="s">
        <v>2554</v>
      </c>
      <c r="E852" s="54" t="s">
        <v>2555</v>
      </c>
      <c r="F852" s="54"/>
      <c r="G852" s="55" t="s">
        <v>2556</v>
      </c>
      <c r="H852" s="56">
        <v>666341</v>
      </c>
      <c r="I852" s="56">
        <v>1979988</v>
      </c>
      <c r="J852" s="56">
        <v>0</v>
      </c>
      <c r="K852" s="56">
        <v>-1650966</v>
      </c>
      <c r="L852" s="56">
        <v>-406231</v>
      </c>
      <c r="M852" s="56">
        <v>5607</v>
      </c>
      <c r="N852" s="56">
        <v>1773</v>
      </c>
      <c r="O852" s="56">
        <f t="shared" si="49"/>
        <v>596512</v>
      </c>
      <c r="P852" s="56">
        <v>-36292</v>
      </c>
      <c r="Q852" s="56">
        <v>-33690</v>
      </c>
      <c r="R852" s="56">
        <v>343211</v>
      </c>
      <c r="S852" s="56">
        <f t="shared" si="50"/>
        <v>869741</v>
      </c>
      <c r="T852" s="56">
        <v>175321</v>
      </c>
      <c r="U852" s="56">
        <f t="shared" si="51"/>
        <v>1045062</v>
      </c>
    </row>
    <row r="853" spans="2:21" s="17" customFormat="1" outlineLevel="2" x14ac:dyDescent="0.25">
      <c r="B853" s="9">
        <v>4</v>
      </c>
      <c r="C853" s="17" t="s">
        <v>420</v>
      </c>
      <c r="D853" s="54" t="s">
        <v>2557</v>
      </c>
      <c r="E853" s="54" t="s">
        <v>2558</v>
      </c>
      <c r="F853" s="54"/>
      <c r="G853" s="55" t="s">
        <v>2559</v>
      </c>
      <c r="H853" s="56">
        <v>177562</v>
      </c>
      <c r="I853" s="56">
        <v>527613</v>
      </c>
      <c r="J853" s="56">
        <v>0</v>
      </c>
      <c r="K853" s="56">
        <v>-439938</v>
      </c>
      <c r="L853" s="56">
        <v>-108250</v>
      </c>
      <c r="M853" s="56">
        <v>1494</v>
      </c>
      <c r="N853" s="56">
        <v>473</v>
      </c>
      <c r="O853" s="56">
        <f t="shared" si="49"/>
        <v>158954</v>
      </c>
      <c r="P853" s="56">
        <v>-9671</v>
      </c>
      <c r="Q853" s="56">
        <v>-8978</v>
      </c>
      <c r="R853" s="56">
        <v>91457</v>
      </c>
      <c r="S853" s="56">
        <f t="shared" si="50"/>
        <v>231762</v>
      </c>
      <c r="T853" s="56">
        <v>100932</v>
      </c>
      <c r="U853" s="56">
        <f t="shared" si="51"/>
        <v>332694</v>
      </c>
    </row>
    <row r="854" spans="2:21" s="17" customFormat="1" outlineLevel="2" x14ac:dyDescent="0.25">
      <c r="B854" s="9">
        <v>4</v>
      </c>
      <c r="C854" s="17" t="s">
        <v>420</v>
      </c>
      <c r="D854" s="54" t="s">
        <v>2560</v>
      </c>
      <c r="E854" s="54" t="s">
        <v>2561</v>
      </c>
      <c r="F854" s="54"/>
      <c r="G854" s="55" t="s">
        <v>2562</v>
      </c>
      <c r="H854" s="56">
        <v>644296</v>
      </c>
      <c r="I854" s="56">
        <v>1914485</v>
      </c>
      <c r="J854" s="56">
        <v>0</v>
      </c>
      <c r="K854" s="56">
        <v>-1596348</v>
      </c>
      <c r="L854" s="56">
        <v>-392792</v>
      </c>
      <c r="M854" s="56">
        <v>5422</v>
      </c>
      <c r="N854" s="56">
        <v>1715</v>
      </c>
      <c r="O854" s="56">
        <f t="shared" si="49"/>
        <v>576778</v>
      </c>
      <c r="P854" s="56">
        <v>-35091</v>
      </c>
      <c r="Q854" s="56">
        <v>-32576</v>
      </c>
      <c r="R854" s="56">
        <v>331857</v>
      </c>
      <c r="S854" s="56">
        <f t="shared" si="50"/>
        <v>840968</v>
      </c>
      <c r="T854" s="56">
        <v>233190</v>
      </c>
      <c r="U854" s="56">
        <f t="shared" si="51"/>
        <v>1074158</v>
      </c>
    </row>
    <row r="855" spans="2:21" s="17" customFormat="1" outlineLevel="2" x14ac:dyDescent="0.25">
      <c r="B855" s="9">
        <v>4</v>
      </c>
      <c r="C855" s="17" t="s">
        <v>420</v>
      </c>
      <c r="D855" s="54" t="s">
        <v>2563</v>
      </c>
      <c r="E855" s="54" t="s">
        <v>2564</v>
      </c>
      <c r="F855" s="54"/>
      <c r="G855" s="55" t="s">
        <v>2565</v>
      </c>
      <c r="H855" s="56">
        <v>48153</v>
      </c>
      <c r="I855" s="56">
        <v>143084</v>
      </c>
      <c r="J855" s="56">
        <v>0</v>
      </c>
      <c r="K855" s="56">
        <v>-119307</v>
      </c>
      <c r="L855" s="56">
        <v>-29356</v>
      </c>
      <c r="M855" s="56">
        <v>405</v>
      </c>
      <c r="N855" s="56">
        <v>128</v>
      </c>
      <c r="O855" s="56">
        <f t="shared" si="49"/>
        <v>43107</v>
      </c>
      <c r="P855" s="56">
        <v>-2623</v>
      </c>
      <c r="Q855" s="56">
        <v>-2435</v>
      </c>
      <c r="R855" s="56">
        <v>24802</v>
      </c>
      <c r="S855" s="56">
        <f t="shared" si="50"/>
        <v>62851</v>
      </c>
      <c r="T855" s="56">
        <v>20906</v>
      </c>
      <c r="U855" s="56">
        <f t="shared" si="51"/>
        <v>83757</v>
      </c>
    </row>
    <row r="856" spans="2:21" s="17" customFormat="1" outlineLevel="2" x14ac:dyDescent="0.25">
      <c r="B856" s="9">
        <v>4</v>
      </c>
      <c r="C856" s="17" t="s">
        <v>420</v>
      </c>
      <c r="D856" s="54" t="s">
        <v>2566</v>
      </c>
      <c r="E856" s="54" t="s">
        <v>2567</v>
      </c>
      <c r="F856" s="54"/>
      <c r="G856" s="55" t="s">
        <v>2568</v>
      </c>
      <c r="H856" s="56">
        <v>70210</v>
      </c>
      <c r="I856" s="56">
        <v>208625</v>
      </c>
      <c r="J856" s="56">
        <v>0</v>
      </c>
      <c r="K856" s="56">
        <v>-173957</v>
      </c>
      <c r="L856" s="56">
        <v>-42803</v>
      </c>
      <c r="M856" s="56">
        <v>591</v>
      </c>
      <c r="N856" s="56">
        <v>186</v>
      </c>
      <c r="O856" s="56">
        <f t="shared" si="49"/>
        <v>62852</v>
      </c>
      <c r="P856" s="56">
        <v>-3824</v>
      </c>
      <c r="Q856" s="56">
        <v>-3550</v>
      </c>
      <c r="R856" s="56">
        <v>36163</v>
      </c>
      <c r="S856" s="56">
        <f t="shared" si="50"/>
        <v>91641</v>
      </c>
      <c r="T856" s="56">
        <v>20173</v>
      </c>
      <c r="U856" s="56">
        <f t="shared" si="51"/>
        <v>111814</v>
      </c>
    </row>
    <row r="857" spans="2:21" s="17" customFormat="1" outlineLevel="2" x14ac:dyDescent="0.25">
      <c r="B857" s="9">
        <v>4</v>
      </c>
      <c r="C857" s="17" t="s">
        <v>420</v>
      </c>
      <c r="D857" s="54" t="s">
        <v>2569</v>
      </c>
      <c r="E857" s="54" t="s">
        <v>2570</v>
      </c>
      <c r="F857" s="54"/>
      <c r="G857" s="55" t="s">
        <v>2571</v>
      </c>
      <c r="H857" s="56">
        <v>569096</v>
      </c>
      <c r="I857" s="56">
        <v>1691032</v>
      </c>
      <c r="J857" s="56">
        <v>0</v>
      </c>
      <c r="K857" s="56">
        <v>-1410027</v>
      </c>
      <c r="L857" s="56">
        <v>-346947</v>
      </c>
      <c r="M857" s="56">
        <v>4789</v>
      </c>
      <c r="N857" s="56">
        <v>1515</v>
      </c>
      <c r="O857" s="56">
        <f t="shared" si="49"/>
        <v>509458</v>
      </c>
      <c r="P857" s="56">
        <v>-30996</v>
      </c>
      <c r="Q857" s="56">
        <v>-28773</v>
      </c>
      <c r="R857" s="56">
        <v>293124</v>
      </c>
      <c r="S857" s="56">
        <f t="shared" si="50"/>
        <v>742813</v>
      </c>
      <c r="T857" s="56">
        <v>180362</v>
      </c>
      <c r="U857" s="56">
        <f t="shared" si="51"/>
        <v>923175</v>
      </c>
    </row>
    <row r="858" spans="2:21" s="17" customFormat="1" outlineLevel="2" x14ac:dyDescent="0.25">
      <c r="B858" s="9">
        <v>4</v>
      </c>
      <c r="C858" s="17" t="s">
        <v>420</v>
      </c>
      <c r="D858" s="54" t="s">
        <v>2572</v>
      </c>
      <c r="E858" s="54" t="s">
        <v>2573</v>
      </c>
      <c r="F858" s="54"/>
      <c r="G858" s="55" t="s">
        <v>2574</v>
      </c>
      <c r="H858" s="56">
        <v>73907</v>
      </c>
      <c r="I858" s="56">
        <v>219611</v>
      </c>
      <c r="J858" s="56">
        <v>0</v>
      </c>
      <c r="K858" s="56">
        <v>-183117</v>
      </c>
      <c r="L858" s="56">
        <v>-45057</v>
      </c>
      <c r="M858" s="56">
        <v>622</v>
      </c>
      <c r="N858" s="56">
        <v>198</v>
      </c>
      <c r="O858" s="56">
        <f t="shared" si="49"/>
        <v>66164</v>
      </c>
      <c r="P858" s="56">
        <v>-4025</v>
      </c>
      <c r="Q858" s="56">
        <v>-3737</v>
      </c>
      <c r="R858" s="56">
        <v>38067</v>
      </c>
      <c r="S858" s="56">
        <f t="shared" si="50"/>
        <v>96469</v>
      </c>
      <c r="T858" s="56">
        <v>22123</v>
      </c>
      <c r="U858" s="56">
        <f t="shared" si="51"/>
        <v>118592</v>
      </c>
    </row>
    <row r="859" spans="2:21" s="17" customFormat="1" outlineLevel="2" x14ac:dyDescent="0.25">
      <c r="B859" s="9">
        <v>4</v>
      </c>
      <c r="C859" s="17" t="s">
        <v>420</v>
      </c>
      <c r="D859" s="54" t="s">
        <v>2575</v>
      </c>
      <c r="E859" s="54" t="s">
        <v>2576</v>
      </c>
      <c r="F859" s="54"/>
      <c r="G859" s="55" t="s">
        <v>2577</v>
      </c>
      <c r="H859" s="56">
        <v>98964</v>
      </c>
      <c r="I859" s="56">
        <v>294066</v>
      </c>
      <c r="J859" s="56">
        <v>0</v>
      </c>
      <c r="K859" s="56">
        <v>-245200</v>
      </c>
      <c r="L859" s="56">
        <v>-60333</v>
      </c>
      <c r="M859" s="56">
        <v>833</v>
      </c>
      <c r="N859" s="56">
        <v>264</v>
      </c>
      <c r="O859" s="56">
        <f t="shared" si="49"/>
        <v>88594</v>
      </c>
      <c r="P859" s="56">
        <v>-5390</v>
      </c>
      <c r="Q859" s="56">
        <v>-5004</v>
      </c>
      <c r="R859" s="56">
        <v>50973</v>
      </c>
      <c r="S859" s="56">
        <f t="shared" si="50"/>
        <v>129173</v>
      </c>
      <c r="T859" s="56">
        <v>43805</v>
      </c>
      <c r="U859" s="56">
        <f t="shared" si="51"/>
        <v>172978</v>
      </c>
    </row>
    <row r="860" spans="2:21" s="17" customFormat="1" outlineLevel="2" x14ac:dyDescent="0.25">
      <c r="B860" s="9">
        <v>4</v>
      </c>
      <c r="C860" s="17" t="s">
        <v>420</v>
      </c>
      <c r="D860" s="54" t="s">
        <v>2578</v>
      </c>
      <c r="E860" s="54" t="s">
        <v>2579</v>
      </c>
      <c r="F860" s="54"/>
      <c r="G860" s="55" t="s">
        <v>2580</v>
      </c>
      <c r="H860" s="56">
        <v>116618</v>
      </c>
      <c r="I860" s="56">
        <v>346523</v>
      </c>
      <c r="J860" s="56">
        <v>0</v>
      </c>
      <c r="K860" s="56">
        <v>-288940</v>
      </c>
      <c r="L860" s="56">
        <v>-71096</v>
      </c>
      <c r="M860" s="56">
        <v>981</v>
      </c>
      <c r="N860" s="56">
        <v>312</v>
      </c>
      <c r="O860" s="56">
        <f t="shared" si="49"/>
        <v>104398</v>
      </c>
      <c r="P860" s="56">
        <v>-6352</v>
      </c>
      <c r="Q860" s="56">
        <v>-5896</v>
      </c>
      <c r="R860" s="56">
        <v>60066</v>
      </c>
      <c r="S860" s="56">
        <f t="shared" si="50"/>
        <v>152216</v>
      </c>
      <c r="T860" s="56">
        <v>43730</v>
      </c>
      <c r="U860" s="56">
        <f t="shared" si="51"/>
        <v>195946</v>
      </c>
    </row>
    <row r="861" spans="2:21" s="17" customFormat="1" outlineLevel="2" x14ac:dyDescent="0.25">
      <c r="B861" s="9">
        <v>4</v>
      </c>
      <c r="C861" s="17" t="s">
        <v>420</v>
      </c>
      <c r="D861" s="54" t="s">
        <v>2581</v>
      </c>
      <c r="E861" s="54" t="s">
        <v>2582</v>
      </c>
      <c r="F861" s="54"/>
      <c r="G861" s="55" t="s">
        <v>2583</v>
      </c>
      <c r="H861" s="56">
        <v>206189</v>
      </c>
      <c r="I861" s="56">
        <v>612678</v>
      </c>
      <c r="J861" s="56">
        <v>0</v>
      </c>
      <c r="K861" s="56">
        <v>-510867</v>
      </c>
      <c r="L861" s="56">
        <v>-125702</v>
      </c>
      <c r="M861" s="56">
        <v>1735</v>
      </c>
      <c r="N861" s="56">
        <v>549</v>
      </c>
      <c r="O861" s="56">
        <f t="shared" si="49"/>
        <v>184582</v>
      </c>
      <c r="P861" s="56">
        <v>-11230</v>
      </c>
      <c r="Q861" s="56">
        <v>-10425</v>
      </c>
      <c r="R861" s="56">
        <v>106202</v>
      </c>
      <c r="S861" s="56">
        <f t="shared" si="50"/>
        <v>269129</v>
      </c>
      <c r="T861" s="56">
        <v>64485</v>
      </c>
      <c r="U861" s="56">
        <f t="shared" si="51"/>
        <v>333614</v>
      </c>
    </row>
    <row r="862" spans="2:21" s="17" customFormat="1" outlineLevel="2" x14ac:dyDescent="0.25">
      <c r="B862" s="9">
        <v>4</v>
      </c>
      <c r="C862" s="17" t="s">
        <v>420</v>
      </c>
      <c r="D862" s="54" t="s">
        <v>2584</v>
      </c>
      <c r="E862" s="54" t="s">
        <v>2585</v>
      </c>
      <c r="F862" s="54"/>
      <c r="G862" s="55" t="s">
        <v>2586</v>
      </c>
      <c r="H862" s="56">
        <v>5357983</v>
      </c>
      <c r="I862" s="56">
        <v>15920898</v>
      </c>
      <c r="J862" s="56">
        <v>0</v>
      </c>
      <c r="K862" s="56">
        <v>-13275264</v>
      </c>
      <c r="L862" s="56">
        <v>-3266468</v>
      </c>
      <c r="M862" s="56">
        <v>45087</v>
      </c>
      <c r="N862" s="56">
        <v>14264</v>
      </c>
      <c r="O862" s="56">
        <f t="shared" si="49"/>
        <v>4796500</v>
      </c>
      <c r="P862" s="56">
        <v>-291821</v>
      </c>
      <c r="Q862" s="56">
        <v>-270899</v>
      </c>
      <c r="R862" s="56">
        <v>2759731</v>
      </c>
      <c r="S862" s="56">
        <f t="shared" si="50"/>
        <v>6993511</v>
      </c>
      <c r="T862" s="56">
        <v>1957936</v>
      </c>
      <c r="U862" s="56">
        <f t="shared" si="51"/>
        <v>8951447</v>
      </c>
    </row>
    <row r="863" spans="2:21" s="17" customFormat="1" outlineLevel="2" x14ac:dyDescent="0.25">
      <c r="B863" s="9">
        <v>4</v>
      </c>
      <c r="C863" s="17" t="s">
        <v>420</v>
      </c>
      <c r="D863" s="54" t="s">
        <v>2587</v>
      </c>
      <c r="E863" s="54" t="s">
        <v>2588</v>
      </c>
      <c r="F863" s="54"/>
      <c r="G863" s="55" t="s">
        <v>2589</v>
      </c>
      <c r="H863" s="56">
        <v>7807894</v>
      </c>
      <c r="I863" s="56">
        <v>23200649</v>
      </c>
      <c r="J863" s="56">
        <v>0</v>
      </c>
      <c r="K863" s="56">
        <v>-19345312</v>
      </c>
      <c r="L863" s="56">
        <v>-4760045</v>
      </c>
      <c r="M863" s="56">
        <v>65703</v>
      </c>
      <c r="N863" s="56">
        <v>20785</v>
      </c>
      <c r="O863" s="56">
        <f t="shared" si="49"/>
        <v>6989674</v>
      </c>
      <c r="P863" s="56">
        <v>-425255</v>
      </c>
      <c r="Q863" s="56">
        <v>-394766</v>
      </c>
      <c r="R863" s="56">
        <v>4021604</v>
      </c>
      <c r="S863" s="56">
        <f t="shared" si="50"/>
        <v>10191257</v>
      </c>
      <c r="T863" s="56">
        <v>1264516</v>
      </c>
      <c r="U863" s="56">
        <f t="shared" si="51"/>
        <v>11455773</v>
      </c>
    </row>
    <row r="864" spans="2:21" s="17" customFormat="1" outlineLevel="2" x14ac:dyDescent="0.25">
      <c r="B864" s="9">
        <v>4</v>
      </c>
      <c r="C864" s="17" t="s">
        <v>420</v>
      </c>
      <c r="D864" s="54" t="s">
        <v>2590</v>
      </c>
      <c r="E864" s="54" t="s">
        <v>2591</v>
      </c>
      <c r="F864" s="54"/>
      <c r="G864" s="55" t="s">
        <v>2592</v>
      </c>
      <c r="H864" s="56">
        <v>342316</v>
      </c>
      <c r="I864" s="56">
        <v>1017171</v>
      </c>
      <c r="J864" s="56">
        <v>0</v>
      </c>
      <c r="K864" s="56">
        <v>-848144</v>
      </c>
      <c r="L864" s="56">
        <v>-208691</v>
      </c>
      <c r="M864" s="56">
        <v>2881</v>
      </c>
      <c r="N864" s="56">
        <v>911</v>
      </c>
      <c r="O864" s="56">
        <f t="shared" si="49"/>
        <v>306444</v>
      </c>
      <c r="P864" s="56">
        <v>-18644</v>
      </c>
      <c r="Q864" s="56">
        <v>-17307</v>
      </c>
      <c r="R864" s="56">
        <v>176316</v>
      </c>
      <c r="S864" s="56">
        <f t="shared" si="50"/>
        <v>446809</v>
      </c>
      <c r="T864" s="56">
        <v>102002</v>
      </c>
      <c r="U864" s="56">
        <f t="shared" si="51"/>
        <v>548811</v>
      </c>
    </row>
    <row r="865" spans="2:21" s="17" customFormat="1" outlineLevel="2" x14ac:dyDescent="0.25">
      <c r="B865" s="9">
        <v>4</v>
      </c>
      <c r="C865" s="17" t="s">
        <v>420</v>
      </c>
      <c r="D865" s="54" t="s">
        <v>2593</v>
      </c>
      <c r="E865" s="54" t="s">
        <v>2594</v>
      </c>
      <c r="F865" s="54"/>
      <c r="G865" s="55" t="s">
        <v>2595</v>
      </c>
      <c r="H865" s="56">
        <v>996935</v>
      </c>
      <c r="I865" s="56">
        <v>2962329</v>
      </c>
      <c r="J865" s="56">
        <v>0</v>
      </c>
      <c r="K865" s="56">
        <v>-2470068</v>
      </c>
      <c r="L865" s="56">
        <v>-607777</v>
      </c>
      <c r="M865" s="56">
        <v>8389</v>
      </c>
      <c r="N865" s="56">
        <v>2655</v>
      </c>
      <c r="O865" s="56">
        <f t="shared" si="49"/>
        <v>892463</v>
      </c>
      <c r="P865" s="56">
        <v>-54298</v>
      </c>
      <c r="Q865" s="56">
        <v>-50405</v>
      </c>
      <c r="R865" s="56">
        <v>513491</v>
      </c>
      <c r="S865" s="56">
        <f t="shared" si="50"/>
        <v>1301251</v>
      </c>
      <c r="T865" s="56">
        <v>356822</v>
      </c>
      <c r="U865" s="56">
        <f t="shared" si="51"/>
        <v>1658073</v>
      </c>
    </row>
    <row r="866" spans="2:21" s="17" customFormat="1" outlineLevel="2" x14ac:dyDescent="0.25">
      <c r="B866" s="9">
        <v>4</v>
      </c>
      <c r="C866" s="17" t="s">
        <v>420</v>
      </c>
      <c r="D866" s="54" t="s">
        <v>2596</v>
      </c>
      <c r="E866" s="54" t="s">
        <v>2597</v>
      </c>
      <c r="F866" s="54"/>
      <c r="G866" s="55" t="s">
        <v>2598</v>
      </c>
      <c r="H866" s="56">
        <v>628557</v>
      </c>
      <c r="I866" s="56">
        <v>1867715</v>
      </c>
      <c r="J866" s="56">
        <v>0</v>
      </c>
      <c r="K866" s="56">
        <v>-1557350</v>
      </c>
      <c r="L866" s="56">
        <v>-383196</v>
      </c>
      <c r="M866" s="56">
        <v>5289</v>
      </c>
      <c r="N866" s="56">
        <v>1673</v>
      </c>
      <c r="O866" s="56">
        <f t="shared" si="49"/>
        <v>562688</v>
      </c>
      <c r="P866" s="56">
        <v>-34234</v>
      </c>
      <c r="Q866" s="56">
        <v>-31780</v>
      </c>
      <c r="R866" s="56">
        <v>323750</v>
      </c>
      <c r="S866" s="56">
        <f t="shared" si="50"/>
        <v>820424</v>
      </c>
      <c r="T866" s="56">
        <v>246305</v>
      </c>
      <c r="U866" s="56">
        <f t="shared" si="51"/>
        <v>1066729</v>
      </c>
    </row>
    <row r="867" spans="2:21" s="17" customFormat="1" outlineLevel="2" x14ac:dyDescent="0.25">
      <c r="B867" s="9">
        <v>4</v>
      </c>
      <c r="C867" s="17" t="s">
        <v>420</v>
      </c>
      <c r="D867" s="54" t="s">
        <v>2599</v>
      </c>
      <c r="E867" s="54" t="s">
        <v>2600</v>
      </c>
      <c r="F867" s="54"/>
      <c r="G867" s="55" t="s">
        <v>2601</v>
      </c>
      <c r="H867" s="56">
        <v>149758</v>
      </c>
      <c r="I867" s="56">
        <v>444997</v>
      </c>
      <c r="J867" s="56">
        <v>0</v>
      </c>
      <c r="K867" s="56">
        <v>-371050</v>
      </c>
      <c r="L867" s="56">
        <v>-91299</v>
      </c>
      <c r="M867" s="56">
        <v>1260</v>
      </c>
      <c r="N867" s="56">
        <v>398</v>
      </c>
      <c r="O867" s="56">
        <f t="shared" si="49"/>
        <v>134064</v>
      </c>
      <c r="P867" s="56">
        <v>-8157</v>
      </c>
      <c r="Q867" s="56">
        <v>-7572</v>
      </c>
      <c r="R867" s="56">
        <v>77136</v>
      </c>
      <c r="S867" s="56">
        <f t="shared" si="50"/>
        <v>195471</v>
      </c>
      <c r="T867" s="56">
        <v>57073</v>
      </c>
      <c r="U867" s="56">
        <f t="shared" si="51"/>
        <v>252544</v>
      </c>
    </row>
    <row r="868" spans="2:21" s="17" customFormat="1" outlineLevel="2" x14ac:dyDescent="0.25">
      <c r="B868" s="9">
        <v>4</v>
      </c>
      <c r="C868" s="17" t="s">
        <v>420</v>
      </c>
      <c r="D868" s="54" t="s">
        <v>2602</v>
      </c>
      <c r="E868" s="54" t="s">
        <v>2603</v>
      </c>
      <c r="F868" s="54"/>
      <c r="G868" s="55" t="s">
        <v>2604</v>
      </c>
      <c r="H868" s="56">
        <v>1285272</v>
      </c>
      <c r="I868" s="56">
        <v>3819101</v>
      </c>
      <c r="J868" s="56">
        <v>0</v>
      </c>
      <c r="K868" s="56">
        <v>-3184467</v>
      </c>
      <c r="L868" s="56">
        <v>-783560</v>
      </c>
      <c r="M868" s="56">
        <v>10816</v>
      </c>
      <c r="N868" s="56">
        <v>3420</v>
      </c>
      <c r="O868" s="56">
        <f t="shared" si="49"/>
        <v>1150582</v>
      </c>
      <c r="P868" s="56">
        <v>-70002</v>
      </c>
      <c r="Q868" s="56">
        <v>-64983</v>
      </c>
      <c r="R868" s="56">
        <v>662004</v>
      </c>
      <c r="S868" s="56">
        <f t="shared" si="50"/>
        <v>1677601</v>
      </c>
      <c r="T868" s="56">
        <v>508422</v>
      </c>
      <c r="U868" s="56">
        <f t="shared" si="51"/>
        <v>2186023</v>
      </c>
    </row>
    <row r="869" spans="2:21" s="17" customFormat="1" outlineLevel="2" x14ac:dyDescent="0.25">
      <c r="B869" s="9">
        <v>4</v>
      </c>
      <c r="C869" s="17" t="s">
        <v>420</v>
      </c>
      <c r="D869" s="54" t="s">
        <v>2605</v>
      </c>
      <c r="E869" s="54" t="s">
        <v>2606</v>
      </c>
      <c r="F869" s="54"/>
      <c r="G869" s="55" t="s">
        <v>2607</v>
      </c>
      <c r="H869" s="56">
        <v>13869212</v>
      </c>
      <c r="I869" s="56">
        <v>41211459</v>
      </c>
      <c r="J869" s="56">
        <v>0</v>
      </c>
      <c r="K869" s="56">
        <v>-34363201</v>
      </c>
      <c r="L869" s="56">
        <v>-8455297</v>
      </c>
      <c r="M869" s="56">
        <v>116709</v>
      </c>
      <c r="N869" s="56">
        <v>36921</v>
      </c>
      <c r="O869" s="56">
        <f t="shared" si="49"/>
        <v>12415803</v>
      </c>
      <c r="P869" s="56">
        <v>-755383</v>
      </c>
      <c r="Q869" s="56">
        <v>-701226</v>
      </c>
      <c r="R869" s="56">
        <v>7143600</v>
      </c>
      <c r="S869" s="56">
        <f t="shared" si="50"/>
        <v>18102794</v>
      </c>
      <c r="T869" s="56">
        <v>4612344</v>
      </c>
      <c r="U869" s="56">
        <f t="shared" si="51"/>
        <v>22715138</v>
      </c>
    </row>
    <row r="870" spans="2:21" s="17" customFormat="1" outlineLevel="2" x14ac:dyDescent="0.25">
      <c r="B870" s="9">
        <v>4</v>
      </c>
      <c r="C870" s="17" t="s">
        <v>420</v>
      </c>
      <c r="D870" s="54" t="s">
        <v>2608</v>
      </c>
      <c r="E870" s="54" t="s">
        <v>2609</v>
      </c>
      <c r="F870" s="54"/>
      <c r="G870" s="55" t="s">
        <v>2610</v>
      </c>
      <c r="H870" s="56">
        <v>373686</v>
      </c>
      <c r="I870" s="56">
        <v>1110384</v>
      </c>
      <c r="J870" s="56">
        <v>0</v>
      </c>
      <c r="K870" s="56">
        <v>-925867</v>
      </c>
      <c r="L870" s="56">
        <v>-227816</v>
      </c>
      <c r="M870" s="56">
        <v>3145</v>
      </c>
      <c r="N870" s="56">
        <v>995</v>
      </c>
      <c r="O870" s="56">
        <f t="shared" si="49"/>
        <v>334527</v>
      </c>
      <c r="P870" s="56">
        <v>-20353</v>
      </c>
      <c r="Q870" s="56">
        <v>-18894</v>
      </c>
      <c r="R870" s="56">
        <v>192474</v>
      </c>
      <c r="S870" s="56">
        <f t="shared" si="50"/>
        <v>487754</v>
      </c>
      <c r="T870" s="56">
        <v>189003</v>
      </c>
      <c r="U870" s="56">
        <f t="shared" si="51"/>
        <v>676757</v>
      </c>
    </row>
    <row r="871" spans="2:21" s="17" customFormat="1" outlineLevel="2" x14ac:dyDescent="0.25">
      <c r="B871" s="9">
        <v>4</v>
      </c>
      <c r="C871" s="17" t="s">
        <v>420</v>
      </c>
      <c r="D871" s="54" t="s">
        <v>2611</v>
      </c>
      <c r="E871" s="54" t="s">
        <v>2612</v>
      </c>
      <c r="F871" s="54"/>
      <c r="G871" s="55" t="s">
        <v>2613</v>
      </c>
      <c r="H871" s="56">
        <v>903147</v>
      </c>
      <c r="I871" s="56">
        <v>2683644</v>
      </c>
      <c r="J871" s="56">
        <v>0</v>
      </c>
      <c r="K871" s="56">
        <v>-2237693</v>
      </c>
      <c r="L871" s="56">
        <v>-550599</v>
      </c>
      <c r="M871" s="56">
        <v>7600</v>
      </c>
      <c r="N871" s="56">
        <v>2404</v>
      </c>
      <c r="O871" s="56">
        <f t="shared" si="49"/>
        <v>808503</v>
      </c>
      <c r="P871" s="56">
        <v>-49190</v>
      </c>
      <c r="Q871" s="56">
        <v>-45663</v>
      </c>
      <c r="R871" s="56">
        <v>465183</v>
      </c>
      <c r="S871" s="56">
        <f t="shared" si="50"/>
        <v>1178833</v>
      </c>
      <c r="T871" s="56">
        <v>281664</v>
      </c>
      <c r="U871" s="56">
        <f t="shared" si="51"/>
        <v>1460497</v>
      </c>
    </row>
    <row r="872" spans="2:21" s="17" customFormat="1" outlineLevel="2" x14ac:dyDescent="0.25">
      <c r="B872" s="9">
        <v>4</v>
      </c>
      <c r="C872" s="17" t="s">
        <v>420</v>
      </c>
      <c r="D872" s="54" t="s">
        <v>2614</v>
      </c>
      <c r="E872" s="54" t="s">
        <v>2615</v>
      </c>
      <c r="F872" s="54"/>
      <c r="G872" s="55" t="s">
        <v>4100</v>
      </c>
      <c r="H872" s="56">
        <v>228187</v>
      </c>
      <c r="I872" s="56">
        <v>678043</v>
      </c>
      <c r="J872" s="56">
        <v>0</v>
      </c>
      <c r="K872" s="56">
        <v>-565370</v>
      </c>
      <c r="L872" s="56">
        <v>-139113</v>
      </c>
      <c r="M872" s="56">
        <v>1920</v>
      </c>
      <c r="N872" s="56">
        <v>607</v>
      </c>
      <c r="O872" s="56">
        <f t="shared" si="49"/>
        <v>204274</v>
      </c>
      <c r="P872" s="56">
        <v>-12428</v>
      </c>
      <c r="Q872" s="56">
        <v>-11537</v>
      </c>
      <c r="R872" s="56">
        <v>117532</v>
      </c>
      <c r="S872" s="56">
        <f t="shared" si="50"/>
        <v>297841</v>
      </c>
      <c r="T872" s="56">
        <v>90695</v>
      </c>
      <c r="U872" s="56">
        <f t="shared" si="51"/>
        <v>388536</v>
      </c>
    </row>
    <row r="873" spans="2:21" s="17" customFormat="1" outlineLevel="2" x14ac:dyDescent="0.25">
      <c r="B873" s="9">
        <v>4</v>
      </c>
      <c r="C873" s="17" t="s">
        <v>420</v>
      </c>
      <c r="D873" s="54" t="s">
        <v>2616</v>
      </c>
      <c r="E873" s="54" t="s">
        <v>2617</v>
      </c>
      <c r="F873" s="54"/>
      <c r="G873" s="55" t="s">
        <v>2618</v>
      </c>
      <c r="H873" s="56">
        <v>586425</v>
      </c>
      <c r="I873" s="56">
        <v>1742523</v>
      </c>
      <c r="J873" s="56">
        <v>0</v>
      </c>
      <c r="K873" s="56">
        <v>-1452961</v>
      </c>
      <c r="L873" s="56">
        <v>-357511</v>
      </c>
      <c r="M873" s="56">
        <v>4935</v>
      </c>
      <c r="N873" s="56">
        <v>1560</v>
      </c>
      <c r="O873" s="56">
        <f t="shared" si="49"/>
        <v>524971</v>
      </c>
      <c r="P873" s="56">
        <v>-31939</v>
      </c>
      <c r="Q873" s="56">
        <v>-29650</v>
      </c>
      <c r="R873" s="56">
        <v>302049</v>
      </c>
      <c r="S873" s="56">
        <f t="shared" si="50"/>
        <v>765431</v>
      </c>
      <c r="T873" s="56">
        <v>210713</v>
      </c>
      <c r="U873" s="56">
        <f t="shared" si="51"/>
        <v>976144</v>
      </c>
    </row>
    <row r="874" spans="2:21" s="17" customFormat="1" outlineLevel="2" x14ac:dyDescent="0.25">
      <c r="B874" s="9">
        <v>4</v>
      </c>
      <c r="C874" s="17" t="s">
        <v>420</v>
      </c>
      <c r="D874" s="54" t="s">
        <v>2619</v>
      </c>
      <c r="E874" s="54" t="s">
        <v>2620</v>
      </c>
      <c r="F874" s="54"/>
      <c r="G874" s="55" t="s">
        <v>2621</v>
      </c>
      <c r="H874" s="56">
        <v>272605</v>
      </c>
      <c r="I874" s="56">
        <v>810027</v>
      </c>
      <c r="J874" s="56">
        <v>0</v>
      </c>
      <c r="K874" s="56">
        <v>-675422</v>
      </c>
      <c r="L874" s="56">
        <v>-166192</v>
      </c>
      <c r="M874" s="56">
        <v>2294</v>
      </c>
      <c r="N874" s="56">
        <v>725</v>
      </c>
      <c r="O874" s="56">
        <f t="shared" si="49"/>
        <v>244037</v>
      </c>
      <c r="P874" s="56">
        <v>-14847</v>
      </c>
      <c r="Q874" s="56">
        <v>-13783</v>
      </c>
      <c r="R874" s="56">
        <v>140410</v>
      </c>
      <c r="S874" s="56">
        <f t="shared" si="50"/>
        <v>355817</v>
      </c>
      <c r="T874" s="56">
        <v>70963</v>
      </c>
      <c r="U874" s="56">
        <f t="shared" si="51"/>
        <v>426780</v>
      </c>
    </row>
    <row r="875" spans="2:21" s="17" customFormat="1" outlineLevel="2" x14ac:dyDescent="0.25">
      <c r="B875" s="9">
        <v>4</v>
      </c>
      <c r="C875" s="17" t="s">
        <v>420</v>
      </c>
      <c r="D875" s="54" t="s">
        <v>2622</v>
      </c>
      <c r="E875" s="54" t="s">
        <v>2623</v>
      </c>
      <c r="F875" s="54"/>
      <c r="G875" s="55" t="s">
        <v>2624</v>
      </c>
      <c r="H875" s="56">
        <v>113263</v>
      </c>
      <c r="I875" s="56">
        <v>336554</v>
      </c>
      <c r="J875" s="56">
        <v>0</v>
      </c>
      <c r="K875" s="56">
        <v>-280628</v>
      </c>
      <c r="L875" s="56">
        <v>-69050</v>
      </c>
      <c r="M875" s="56">
        <v>953</v>
      </c>
      <c r="N875" s="56">
        <v>302</v>
      </c>
      <c r="O875" s="56">
        <f t="shared" si="49"/>
        <v>101394</v>
      </c>
      <c r="P875" s="56">
        <v>-6169</v>
      </c>
      <c r="Q875" s="56">
        <v>-5727</v>
      </c>
      <c r="R875" s="56">
        <v>58338</v>
      </c>
      <c r="S875" s="56">
        <f t="shared" si="50"/>
        <v>147836</v>
      </c>
      <c r="T875" s="56">
        <v>45897</v>
      </c>
      <c r="U875" s="56">
        <f t="shared" si="51"/>
        <v>193733</v>
      </c>
    </row>
    <row r="876" spans="2:21" s="17" customFormat="1" outlineLevel="2" x14ac:dyDescent="0.25">
      <c r="B876" s="9">
        <v>4</v>
      </c>
      <c r="C876" s="17" t="s">
        <v>420</v>
      </c>
      <c r="D876" s="54" t="s">
        <v>2625</v>
      </c>
      <c r="E876" s="54" t="s">
        <v>2626</v>
      </c>
      <c r="F876" s="54"/>
      <c r="G876" s="55" t="s">
        <v>2627</v>
      </c>
      <c r="H876" s="56">
        <v>148744</v>
      </c>
      <c r="I876" s="56">
        <v>441984</v>
      </c>
      <c r="J876" s="56">
        <v>0</v>
      </c>
      <c r="K876" s="56">
        <v>-368538</v>
      </c>
      <c r="L876" s="56">
        <v>-90681</v>
      </c>
      <c r="M876" s="56">
        <v>1252</v>
      </c>
      <c r="N876" s="56">
        <v>395</v>
      </c>
      <c r="O876" s="56">
        <f t="shared" si="49"/>
        <v>133156</v>
      </c>
      <c r="P876" s="56">
        <v>-8101</v>
      </c>
      <c r="Q876" s="56">
        <v>-7520</v>
      </c>
      <c r="R876" s="56">
        <v>76614</v>
      </c>
      <c r="S876" s="56">
        <f t="shared" si="50"/>
        <v>194149</v>
      </c>
      <c r="T876" s="56">
        <v>41579</v>
      </c>
      <c r="U876" s="56">
        <f t="shared" si="51"/>
        <v>235728</v>
      </c>
    </row>
    <row r="877" spans="2:21" s="17" customFormat="1" outlineLevel="2" x14ac:dyDescent="0.25">
      <c r="B877" s="9">
        <v>4</v>
      </c>
      <c r="C877" s="17" t="s">
        <v>420</v>
      </c>
      <c r="D877" s="54" t="s">
        <v>2628</v>
      </c>
      <c r="E877" s="54" t="s">
        <v>2629</v>
      </c>
      <c r="F877" s="54"/>
      <c r="G877" s="55" t="s">
        <v>2630</v>
      </c>
      <c r="H877" s="56">
        <v>1389488</v>
      </c>
      <c r="I877" s="56">
        <v>4128773</v>
      </c>
      <c r="J877" s="56">
        <v>0</v>
      </c>
      <c r="K877" s="56">
        <v>-3442680</v>
      </c>
      <c r="L877" s="56">
        <v>-847095</v>
      </c>
      <c r="M877" s="56">
        <v>11692</v>
      </c>
      <c r="N877" s="56">
        <v>3700</v>
      </c>
      <c r="O877" s="56">
        <f t="shared" si="49"/>
        <v>1243878</v>
      </c>
      <c r="P877" s="56">
        <v>-75678</v>
      </c>
      <c r="Q877" s="56">
        <v>-70252</v>
      </c>
      <c r="R877" s="56">
        <v>715682</v>
      </c>
      <c r="S877" s="56">
        <f t="shared" si="50"/>
        <v>1813630</v>
      </c>
      <c r="T877" s="56">
        <v>-230204</v>
      </c>
      <c r="U877" s="56">
        <f t="shared" si="51"/>
        <v>1583426</v>
      </c>
    </row>
    <row r="878" spans="2:21" s="17" customFormat="1" outlineLevel="2" x14ac:dyDescent="0.25">
      <c r="B878" s="9">
        <v>4</v>
      </c>
      <c r="C878" s="17" t="s">
        <v>420</v>
      </c>
      <c r="D878" s="54" t="s">
        <v>2631</v>
      </c>
      <c r="E878" s="54" t="s">
        <v>2632</v>
      </c>
      <c r="F878" s="54"/>
      <c r="G878" s="55" t="s">
        <v>2633</v>
      </c>
      <c r="H878" s="56">
        <v>1036219</v>
      </c>
      <c r="I878" s="56">
        <v>3079059</v>
      </c>
      <c r="J878" s="56">
        <v>0</v>
      </c>
      <c r="K878" s="56">
        <v>-2567400</v>
      </c>
      <c r="L878" s="56">
        <v>-631726</v>
      </c>
      <c r="M878" s="56">
        <v>8720</v>
      </c>
      <c r="N878" s="56">
        <v>2758</v>
      </c>
      <c r="O878" s="56">
        <f t="shared" si="49"/>
        <v>927630</v>
      </c>
      <c r="P878" s="56">
        <v>-56437</v>
      </c>
      <c r="Q878" s="56">
        <v>-52391</v>
      </c>
      <c r="R878" s="56">
        <v>533724</v>
      </c>
      <c r="S878" s="56">
        <f t="shared" si="50"/>
        <v>1352526</v>
      </c>
      <c r="T878" s="56">
        <v>447068</v>
      </c>
      <c r="U878" s="56">
        <f t="shared" si="51"/>
        <v>1799594</v>
      </c>
    </row>
    <row r="879" spans="2:21" s="17" customFormat="1" outlineLevel="2" x14ac:dyDescent="0.25">
      <c r="B879" s="9">
        <v>4</v>
      </c>
      <c r="C879" s="17" t="s">
        <v>420</v>
      </c>
      <c r="D879" s="54" t="s">
        <v>2634</v>
      </c>
      <c r="E879" s="54" t="s">
        <v>2635</v>
      </c>
      <c r="F879" s="54"/>
      <c r="G879" s="55" t="s">
        <v>2636</v>
      </c>
      <c r="H879" s="56">
        <v>307215</v>
      </c>
      <c r="I879" s="56">
        <v>912871</v>
      </c>
      <c r="J879" s="56">
        <v>0</v>
      </c>
      <c r="K879" s="56">
        <v>-761176</v>
      </c>
      <c r="L879" s="56">
        <v>-187292</v>
      </c>
      <c r="M879" s="56">
        <v>2585</v>
      </c>
      <c r="N879" s="56">
        <v>817</v>
      </c>
      <c r="O879" s="56">
        <f t="shared" si="49"/>
        <v>275020</v>
      </c>
      <c r="P879" s="56">
        <v>-16732</v>
      </c>
      <c r="Q879" s="56">
        <v>-15533</v>
      </c>
      <c r="R879" s="56">
        <v>158237</v>
      </c>
      <c r="S879" s="56">
        <f t="shared" si="50"/>
        <v>400992</v>
      </c>
      <c r="T879" s="56">
        <v>110101</v>
      </c>
      <c r="U879" s="56">
        <f t="shared" si="51"/>
        <v>511093</v>
      </c>
    </row>
    <row r="880" spans="2:21" s="17" customFormat="1" outlineLevel="2" x14ac:dyDescent="0.25">
      <c r="B880" s="9">
        <v>4</v>
      </c>
      <c r="C880" s="17" t="s">
        <v>420</v>
      </c>
      <c r="D880" s="54" t="s">
        <v>2637</v>
      </c>
      <c r="E880" s="54" t="s">
        <v>2638</v>
      </c>
      <c r="F880" s="54"/>
      <c r="G880" s="55" t="s">
        <v>2639</v>
      </c>
      <c r="H880" s="56">
        <v>593735</v>
      </c>
      <c r="I880" s="56">
        <v>1764244</v>
      </c>
      <c r="J880" s="56">
        <v>0</v>
      </c>
      <c r="K880" s="56">
        <v>-1471073</v>
      </c>
      <c r="L880" s="56">
        <v>-361967</v>
      </c>
      <c r="M880" s="56">
        <v>4996</v>
      </c>
      <c r="N880" s="56">
        <v>1581</v>
      </c>
      <c r="O880" s="56">
        <f t="shared" si="49"/>
        <v>531516</v>
      </c>
      <c r="P880" s="56">
        <v>-32338</v>
      </c>
      <c r="Q880" s="56">
        <v>-30019</v>
      </c>
      <c r="R880" s="56">
        <v>305814</v>
      </c>
      <c r="S880" s="56">
        <f t="shared" si="50"/>
        <v>774973</v>
      </c>
      <c r="T880" s="56">
        <v>106164</v>
      </c>
      <c r="U880" s="56">
        <f t="shared" si="51"/>
        <v>881137</v>
      </c>
    </row>
    <row r="881" spans="2:21" s="17" customFormat="1" outlineLevel="2" x14ac:dyDescent="0.25">
      <c r="B881" s="9">
        <v>4</v>
      </c>
      <c r="C881" s="17" t="s">
        <v>420</v>
      </c>
      <c r="D881" s="54" t="s">
        <v>2640</v>
      </c>
      <c r="E881" s="54" t="s">
        <v>2641</v>
      </c>
      <c r="F881" s="54"/>
      <c r="G881" s="55" t="s">
        <v>2642</v>
      </c>
      <c r="H881" s="56">
        <v>179032</v>
      </c>
      <c r="I881" s="56">
        <v>531983</v>
      </c>
      <c r="J881" s="56">
        <v>0</v>
      </c>
      <c r="K881" s="56">
        <v>-443581</v>
      </c>
      <c r="L881" s="56">
        <v>-109146</v>
      </c>
      <c r="M881" s="56">
        <v>1507</v>
      </c>
      <c r="N881" s="56">
        <v>476</v>
      </c>
      <c r="O881" s="56">
        <f t="shared" si="49"/>
        <v>160271</v>
      </c>
      <c r="P881" s="56">
        <v>-9751</v>
      </c>
      <c r="Q881" s="56">
        <v>-9052</v>
      </c>
      <c r="R881" s="56">
        <v>92214</v>
      </c>
      <c r="S881" s="56">
        <f t="shared" si="50"/>
        <v>233682</v>
      </c>
      <c r="T881" s="56">
        <v>71716</v>
      </c>
      <c r="U881" s="56">
        <f t="shared" si="51"/>
        <v>305398</v>
      </c>
    </row>
    <row r="882" spans="2:21" s="17" customFormat="1" outlineLevel="2" x14ac:dyDescent="0.25">
      <c r="B882" s="9">
        <v>4</v>
      </c>
      <c r="C882" s="17" t="s">
        <v>420</v>
      </c>
      <c r="D882" s="54" t="s">
        <v>2643</v>
      </c>
      <c r="E882" s="54" t="s">
        <v>2644</v>
      </c>
      <c r="F882" s="54"/>
      <c r="G882" s="55" t="s">
        <v>2645</v>
      </c>
      <c r="H882" s="56">
        <v>263207</v>
      </c>
      <c r="I882" s="56">
        <v>782104</v>
      </c>
      <c r="J882" s="56">
        <v>0</v>
      </c>
      <c r="K882" s="56">
        <v>-652139</v>
      </c>
      <c r="L882" s="56">
        <v>-160463</v>
      </c>
      <c r="M882" s="56">
        <v>2215</v>
      </c>
      <c r="N882" s="56">
        <v>701</v>
      </c>
      <c r="O882" s="56">
        <f t="shared" si="49"/>
        <v>235625</v>
      </c>
      <c r="P882" s="56">
        <v>-14336</v>
      </c>
      <c r="Q882" s="56">
        <v>-13308</v>
      </c>
      <c r="R882" s="56">
        <v>135570</v>
      </c>
      <c r="S882" s="56">
        <f t="shared" si="50"/>
        <v>343551</v>
      </c>
      <c r="T882" s="56">
        <v>85143</v>
      </c>
      <c r="U882" s="56">
        <f t="shared" si="51"/>
        <v>428694</v>
      </c>
    </row>
    <row r="883" spans="2:21" s="17" customFormat="1" outlineLevel="2" x14ac:dyDescent="0.25">
      <c r="B883" s="9">
        <v>4</v>
      </c>
      <c r="C883" s="17" t="s">
        <v>420</v>
      </c>
      <c r="D883" s="54" t="s">
        <v>2646</v>
      </c>
      <c r="E883" s="54" t="s">
        <v>2647</v>
      </c>
      <c r="F883" s="54"/>
      <c r="G883" s="55" t="s">
        <v>2648</v>
      </c>
      <c r="H883" s="56">
        <v>47156</v>
      </c>
      <c r="I883" s="56">
        <v>140121</v>
      </c>
      <c r="J883" s="56">
        <v>0</v>
      </c>
      <c r="K883" s="56">
        <v>-116837</v>
      </c>
      <c r="L883" s="56">
        <v>-28748</v>
      </c>
      <c r="M883" s="56">
        <v>397</v>
      </c>
      <c r="N883" s="56">
        <v>125</v>
      </c>
      <c r="O883" s="56">
        <f t="shared" si="49"/>
        <v>42214</v>
      </c>
      <c r="P883" s="56">
        <v>-2568</v>
      </c>
      <c r="Q883" s="56">
        <v>-2384</v>
      </c>
      <c r="R883" s="56">
        <v>24289</v>
      </c>
      <c r="S883" s="56">
        <f t="shared" si="50"/>
        <v>61551</v>
      </c>
      <c r="T883" s="56">
        <v>21070</v>
      </c>
      <c r="U883" s="56">
        <f t="shared" si="51"/>
        <v>82621</v>
      </c>
    </row>
    <row r="884" spans="2:21" s="17" customFormat="1" outlineLevel="2" x14ac:dyDescent="0.25">
      <c r="B884" s="9">
        <v>4</v>
      </c>
      <c r="C884" s="17" t="s">
        <v>420</v>
      </c>
      <c r="D884" s="54" t="s">
        <v>2649</v>
      </c>
      <c r="E884" s="54" t="s">
        <v>2650</v>
      </c>
      <c r="F884" s="54"/>
      <c r="G884" s="55" t="s">
        <v>2651</v>
      </c>
      <c r="H884" s="56">
        <v>38147</v>
      </c>
      <c r="I884" s="56">
        <v>113352</v>
      </c>
      <c r="J884" s="56">
        <v>0</v>
      </c>
      <c r="K884" s="56">
        <v>-94516</v>
      </c>
      <c r="L884" s="56">
        <v>-23256</v>
      </c>
      <c r="M884" s="56">
        <v>321</v>
      </c>
      <c r="N884" s="56">
        <v>101</v>
      </c>
      <c r="O884" s="56">
        <f t="shared" si="49"/>
        <v>34149</v>
      </c>
      <c r="P884" s="56">
        <v>-2078</v>
      </c>
      <c r="Q884" s="56">
        <v>-1929</v>
      </c>
      <c r="R884" s="56">
        <v>19649</v>
      </c>
      <c r="S884" s="56">
        <f t="shared" si="50"/>
        <v>49791</v>
      </c>
      <c r="T884" s="56">
        <v>12220</v>
      </c>
      <c r="U884" s="56">
        <f t="shared" si="51"/>
        <v>62011</v>
      </c>
    </row>
    <row r="885" spans="2:21" s="17" customFormat="1" outlineLevel="2" x14ac:dyDescent="0.25">
      <c r="B885" s="9">
        <v>4</v>
      </c>
      <c r="C885" s="17" t="s">
        <v>420</v>
      </c>
      <c r="D885" s="54" t="s">
        <v>2652</v>
      </c>
      <c r="E885" s="54" t="s">
        <v>2653</v>
      </c>
      <c r="F885" s="54"/>
      <c r="G885" s="55" t="s">
        <v>2654</v>
      </c>
      <c r="H885" s="56">
        <v>177055</v>
      </c>
      <c r="I885" s="56">
        <v>526107</v>
      </c>
      <c r="J885" s="56">
        <v>0</v>
      </c>
      <c r="K885" s="56">
        <v>-438682</v>
      </c>
      <c r="L885" s="56">
        <v>-107941</v>
      </c>
      <c r="M885" s="56">
        <v>1490</v>
      </c>
      <c r="N885" s="56">
        <v>471</v>
      </c>
      <c r="O885" s="56">
        <f t="shared" si="49"/>
        <v>158500</v>
      </c>
      <c r="P885" s="56">
        <v>-9643</v>
      </c>
      <c r="Q885" s="56">
        <v>-8952</v>
      </c>
      <c r="R885" s="56">
        <v>91195</v>
      </c>
      <c r="S885" s="56">
        <f t="shared" si="50"/>
        <v>231100</v>
      </c>
      <c r="T885" s="56">
        <v>90287</v>
      </c>
      <c r="U885" s="56">
        <f t="shared" si="51"/>
        <v>321387</v>
      </c>
    </row>
    <row r="886" spans="2:21" s="17" customFormat="1" outlineLevel="2" x14ac:dyDescent="0.25">
      <c r="B886" s="9">
        <v>4</v>
      </c>
      <c r="C886" s="17" t="s">
        <v>420</v>
      </c>
      <c r="D886" s="54" t="s">
        <v>2655</v>
      </c>
      <c r="E886" s="54" t="s">
        <v>2656</v>
      </c>
      <c r="F886" s="54"/>
      <c r="G886" s="55" t="s">
        <v>2657</v>
      </c>
      <c r="H886" s="56">
        <v>94582</v>
      </c>
      <c r="I886" s="56">
        <v>281046</v>
      </c>
      <c r="J886" s="56">
        <v>0</v>
      </c>
      <c r="K886" s="56">
        <v>-234343</v>
      </c>
      <c r="L886" s="56">
        <v>-57662</v>
      </c>
      <c r="M886" s="56">
        <v>796</v>
      </c>
      <c r="N886" s="56">
        <v>251</v>
      </c>
      <c r="O886" s="56">
        <f t="shared" si="49"/>
        <v>84670</v>
      </c>
      <c r="P886" s="56">
        <v>-5151</v>
      </c>
      <c r="Q886" s="56">
        <v>-4782</v>
      </c>
      <c r="R886" s="56">
        <v>48716</v>
      </c>
      <c r="S886" s="56">
        <f t="shared" si="50"/>
        <v>123453</v>
      </c>
      <c r="T886" s="56">
        <v>5931</v>
      </c>
      <c r="U886" s="56">
        <f t="shared" si="51"/>
        <v>129384</v>
      </c>
    </row>
    <row r="887" spans="2:21" s="17" customFormat="1" outlineLevel="2" x14ac:dyDescent="0.25">
      <c r="B887" s="9">
        <v>4</v>
      </c>
      <c r="C887" s="17" t="s">
        <v>420</v>
      </c>
      <c r="D887" s="54" t="s">
        <v>2658</v>
      </c>
      <c r="E887" s="54" t="s">
        <v>2659</v>
      </c>
      <c r="F887" s="54"/>
      <c r="G887" s="55" t="s">
        <v>2660</v>
      </c>
      <c r="H887" s="56">
        <v>429006</v>
      </c>
      <c r="I887" s="56">
        <v>1274762</v>
      </c>
      <c r="J887" s="56">
        <v>0</v>
      </c>
      <c r="K887" s="56">
        <v>-1062930</v>
      </c>
      <c r="L887" s="56">
        <v>-261541</v>
      </c>
      <c r="M887" s="56">
        <v>3610</v>
      </c>
      <c r="N887" s="56">
        <v>1142</v>
      </c>
      <c r="O887" s="56">
        <f t="shared" si="49"/>
        <v>384049</v>
      </c>
      <c r="P887" s="56">
        <v>-23366</v>
      </c>
      <c r="Q887" s="56">
        <v>-21690</v>
      </c>
      <c r="R887" s="56">
        <v>220967</v>
      </c>
      <c r="S887" s="56">
        <f t="shared" si="50"/>
        <v>559960</v>
      </c>
      <c r="T887" s="56">
        <v>156957</v>
      </c>
      <c r="U887" s="56">
        <f t="shared" si="51"/>
        <v>716917</v>
      </c>
    </row>
    <row r="888" spans="2:21" s="17" customFormat="1" outlineLevel="2" x14ac:dyDescent="0.25">
      <c r="B888" s="9">
        <v>4</v>
      </c>
      <c r="C888" s="17" t="s">
        <v>420</v>
      </c>
      <c r="D888" s="54" t="s">
        <v>2661</v>
      </c>
      <c r="E888" s="54" t="s">
        <v>2662</v>
      </c>
      <c r="F888" s="54"/>
      <c r="G888" s="55" t="s">
        <v>2663</v>
      </c>
      <c r="H888" s="56">
        <v>26629</v>
      </c>
      <c r="I888" s="56">
        <v>79126</v>
      </c>
      <c r="J888" s="56">
        <v>0</v>
      </c>
      <c r="K888" s="56">
        <v>-65977</v>
      </c>
      <c r="L888" s="56">
        <v>-16234</v>
      </c>
      <c r="M888" s="56">
        <v>224</v>
      </c>
      <c r="N888" s="56">
        <v>69</v>
      </c>
      <c r="O888" s="56">
        <f t="shared" si="49"/>
        <v>23837</v>
      </c>
      <c r="P888" s="56">
        <v>-1450</v>
      </c>
      <c r="Q888" s="56">
        <v>-1346</v>
      </c>
      <c r="R888" s="56">
        <v>13716</v>
      </c>
      <c r="S888" s="56">
        <f t="shared" si="50"/>
        <v>34757</v>
      </c>
      <c r="T888" s="56">
        <v>12797</v>
      </c>
      <c r="U888" s="56">
        <f t="shared" si="51"/>
        <v>47554</v>
      </c>
    </row>
    <row r="889" spans="2:21" s="17" customFormat="1" outlineLevel="2" x14ac:dyDescent="0.25">
      <c r="B889" s="9">
        <v>4</v>
      </c>
      <c r="C889" s="17" t="s">
        <v>420</v>
      </c>
      <c r="D889" s="54" t="s">
        <v>2664</v>
      </c>
      <c r="E889" s="54" t="s">
        <v>2665</v>
      </c>
      <c r="F889" s="54"/>
      <c r="G889" s="55" t="s">
        <v>2666</v>
      </c>
      <c r="H889" s="56">
        <v>863939</v>
      </c>
      <c r="I889" s="56">
        <v>2567140</v>
      </c>
      <c r="J889" s="56">
        <v>0</v>
      </c>
      <c r="K889" s="56">
        <v>-2140549</v>
      </c>
      <c r="L889" s="56">
        <v>-526697</v>
      </c>
      <c r="M889" s="56">
        <v>7270</v>
      </c>
      <c r="N889" s="56">
        <v>2301</v>
      </c>
      <c r="O889" s="56">
        <f t="shared" si="49"/>
        <v>773404</v>
      </c>
      <c r="P889" s="56">
        <v>-47054</v>
      </c>
      <c r="Q889" s="56">
        <v>-43681</v>
      </c>
      <c r="R889" s="56">
        <v>444988</v>
      </c>
      <c r="S889" s="56">
        <f t="shared" si="50"/>
        <v>1127657</v>
      </c>
      <c r="T889" s="56">
        <v>288564</v>
      </c>
      <c r="U889" s="56">
        <f t="shared" si="51"/>
        <v>1416221</v>
      </c>
    </row>
    <row r="890" spans="2:21" s="17" customFormat="1" outlineLevel="2" x14ac:dyDescent="0.25">
      <c r="B890" s="9">
        <v>4</v>
      </c>
      <c r="C890" s="17" t="s">
        <v>420</v>
      </c>
      <c r="D890" s="54" t="s">
        <v>2667</v>
      </c>
      <c r="E890" s="54" t="s">
        <v>2668</v>
      </c>
      <c r="F890" s="54"/>
      <c r="G890" s="55" t="s">
        <v>2669</v>
      </c>
      <c r="H890" s="56">
        <v>45538</v>
      </c>
      <c r="I890" s="56">
        <v>135312</v>
      </c>
      <c r="J890" s="56">
        <v>0</v>
      </c>
      <c r="K890" s="56">
        <v>-112827</v>
      </c>
      <c r="L890" s="56">
        <v>-27762</v>
      </c>
      <c r="M890" s="56">
        <v>383</v>
      </c>
      <c r="N890" s="56">
        <v>122</v>
      </c>
      <c r="O890" s="56">
        <f t="shared" si="49"/>
        <v>40766</v>
      </c>
      <c r="P890" s="56">
        <v>-2480</v>
      </c>
      <c r="Q890" s="56">
        <v>-2302</v>
      </c>
      <c r="R890" s="56">
        <v>23455</v>
      </c>
      <c r="S890" s="56">
        <f t="shared" si="50"/>
        <v>59439</v>
      </c>
      <c r="T890" s="56">
        <v>18600</v>
      </c>
      <c r="U890" s="56">
        <f t="shared" si="51"/>
        <v>78039</v>
      </c>
    </row>
    <row r="891" spans="2:21" s="17" customFormat="1" outlineLevel="2" x14ac:dyDescent="0.25">
      <c r="B891" s="9">
        <v>4</v>
      </c>
      <c r="C891" s="17" t="s">
        <v>420</v>
      </c>
      <c r="D891" s="54" t="s">
        <v>2670</v>
      </c>
      <c r="E891" s="54" t="s">
        <v>2671</v>
      </c>
      <c r="F891" s="54"/>
      <c r="G891" s="55" t="s">
        <v>2672</v>
      </c>
      <c r="H891" s="56">
        <v>592738</v>
      </c>
      <c r="I891" s="56">
        <v>1761281</v>
      </c>
      <c r="J891" s="56">
        <v>0</v>
      </c>
      <c r="K891" s="56">
        <v>-1468602</v>
      </c>
      <c r="L891" s="56">
        <v>-361360</v>
      </c>
      <c r="M891" s="56">
        <v>4988</v>
      </c>
      <c r="N891" s="56">
        <v>1577</v>
      </c>
      <c r="O891" s="56">
        <f t="shared" si="49"/>
        <v>530622</v>
      </c>
      <c r="P891" s="56">
        <v>-32283</v>
      </c>
      <c r="Q891" s="56">
        <v>-29969</v>
      </c>
      <c r="R891" s="56">
        <v>305301</v>
      </c>
      <c r="S891" s="56">
        <f t="shared" si="50"/>
        <v>773671</v>
      </c>
      <c r="T891" s="56">
        <v>224786</v>
      </c>
      <c r="U891" s="56">
        <f t="shared" si="51"/>
        <v>998457</v>
      </c>
    </row>
    <row r="892" spans="2:21" s="17" customFormat="1" outlineLevel="2" x14ac:dyDescent="0.25">
      <c r="B892" s="9">
        <v>4</v>
      </c>
      <c r="C892" s="17" t="s">
        <v>420</v>
      </c>
      <c r="D892" s="54" t="s">
        <v>2673</v>
      </c>
      <c r="E892" s="54" t="s">
        <v>2674</v>
      </c>
      <c r="F892" s="54"/>
      <c r="G892" s="55" t="s">
        <v>2675</v>
      </c>
      <c r="H892" s="56">
        <v>1659676</v>
      </c>
      <c r="I892" s="56">
        <v>4931619</v>
      </c>
      <c r="J892" s="56">
        <v>0</v>
      </c>
      <c r="K892" s="56">
        <v>-4112114</v>
      </c>
      <c r="L892" s="56">
        <v>-1011813</v>
      </c>
      <c r="M892" s="56">
        <v>13966</v>
      </c>
      <c r="N892" s="56">
        <v>4419</v>
      </c>
      <c r="O892" s="56">
        <f t="shared" si="49"/>
        <v>1485753</v>
      </c>
      <c r="P892" s="56">
        <v>-90394</v>
      </c>
      <c r="Q892" s="56">
        <v>-83913</v>
      </c>
      <c r="R892" s="56">
        <v>854848</v>
      </c>
      <c r="S892" s="56">
        <f t="shared" si="50"/>
        <v>2166294</v>
      </c>
      <c r="T892" s="56">
        <v>550419</v>
      </c>
      <c r="U892" s="56">
        <f t="shared" si="51"/>
        <v>2716713</v>
      </c>
    </row>
    <row r="893" spans="2:21" s="17" customFormat="1" outlineLevel="2" x14ac:dyDescent="0.25">
      <c r="B893" s="9">
        <v>4</v>
      </c>
      <c r="C893" s="17" t="s">
        <v>420</v>
      </c>
      <c r="D893" s="54" t="s">
        <v>2676</v>
      </c>
      <c r="E893" s="54" t="s">
        <v>2677</v>
      </c>
      <c r="F893" s="54"/>
      <c r="G893" s="55" t="s">
        <v>2678</v>
      </c>
      <c r="H893" s="56">
        <v>173674</v>
      </c>
      <c r="I893" s="56">
        <v>516062</v>
      </c>
      <c r="J893" s="56">
        <v>0</v>
      </c>
      <c r="K893" s="56">
        <v>-430306</v>
      </c>
      <c r="L893" s="56">
        <v>-105880</v>
      </c>
      <c r="M893" s="56">
        <v>1461</v>
      </c>
      <c r="N893" s="56">
        <v>464</v>
      </c>
      <c r="O893" s="56">
        <f t="shared" si="49"/>
        <v>155475</v>
      </c>
      <c r="P893" s="56">
        <v>-9459</v>
      </c>
      <c r="Q893" s="56">
        <v>-8781</v>
      </c>
      <c r="R893" s="56">
        <v>89454</v>
      </c>
      <c r="S893" s="56">
        <f t="shared" si="50"/>
        <v>226689</v>
      </c>
      <c r="T893" s="56">
        <v>53793</v>
      </c>
      <c r="U893" s="56">
        <f t="shared" si="51"/>
        <v>280482</v>
      </c>
    </row>
    <row r="894" spans="2:21" s="17" customFormat="1" outlineLevel="2" x14ac:dyDescent="0.25">
      <c r="B894" s="9">
        <v>4</v>
      </c>
      <c r="C894" s="17" t="s">
        <v>420</v>
      </c>
      <c r="D894" s="54" t="s">
        <v>2679</v>
      </c>
      <c r="E894" s="54" t="s">
        <v>2680</v>
      </c>
      <c r="F894" s="54"/>
      <c r="G894" s="55" t="s">
        <v>2681</v>
      </c>
      <c r="H894" s="56">
        <v>213702</v>
      </c>
      <c r="I894" s="56">
        <v>635002</v>
      </c>
      <c r="J894" s="56">
        <v>0</v>
      </c>
      <c r="K894" s="56">
        <v>-529481</v>
      </c>
      <c r="L894" s="56">
        <v>-130282</v>
      </c>
      <c r="M894" s="56">
        <v>1798</v>
      </c>
      <c r="N894" s="56">
        <v>568</v>
      </c>
      <c r="O894" s="56">
        <f t="shared" si="49"/>
        <v>191307</v>
      </c>
      <c r="P894" s="56">
        <v>-11639</v>
      </c>
      <c r="Q894" s="56">
        <v>-10805</v>
      </c>
      <c r="R894" s="56">
        <v>110071</v>
      </c>
      <c r="S894" s="56">
        <f t="shared" si="50"/>
        <v>278934</v>
      </c>
      <c r="T894" s="56">
        <v>103416</v>
      </c>
      <c r="U894" s="56">
        <f t="shared" si="51"/>
        <v>382350</v>
      </c>
    </row>
    <row r="895" spans="2:21" s="17" customFormat="1" outlineLevel="2" x14ac:dyDescent="0.25">
      <c r="B895" s="9">
        <v>4</v>
      </c>
      <c r="C895" s="17" t="s">
        <v>420</v>
      </c>
      <c r="D895" s="54" t="s">
        <v>2682</v>
      </c>
      <c r="E895" s="54" t="s">
        <v>2683</v>
      </c>
      <c r="F895" s="54"/>
      <c r="G895" s="55" t="s">
        <v>2684</v>
      </c>
      <c r="H895" s="56">
        <v>633543</v>
      </c>
      <c r="I895" s="56">
        <v>1882531</v>
      </c>
      <c r="J895" s="56">
        <v>0</v>
      </c>
      <c r="K895" s="56">
        <v>-1569704</v>
      </c>
      <c r="L895" s="56">
        <v>-386236</v>
      </c>
      <c r="M895" s="56">
        <v>5331</v>
      </c>
      <c r="N895" s="56">
        <v>1687</v>
      </c>
      <c r="O895" s="56">
        <f t="shared" si="49"/>
        <v>567152</v>
      </c>
      <c r="P895" s="56">
        <v>-34506</v>
      </c>
      <c r="Q895" s="56">
        <v>-32032</v>
      </c>
      <c r="R895" s="56">
        <v>326318</v>
      </c>
      <c r="S895" s="56">
        <f t="shared" si="50"/>
        <v>826932</v>
      </c>
      <c r="T895" s="56">
        <v>258946</v>
      </c>
      <c r="U895" s="56">
        <f t="shared" si="51"/>
        <v>1085878</v>
      </c>
    </row>
    <row r="896" spans="2:21" s="17" customFormat="1" outlineLevel="2" x14ac:dyDescent="0.25">
      <c r="B896" s="9">
        <v>4</v>
      </c>
      <c r="C896" s="17" t="s">
        <v>420</v>
      </c>
      <c r="D896" s="54" t="s">
        <v>2685</v>
      </c>
      <c r="E896" s="54" t="s">
        <v>2686</v>
      </c>
      <c r="F896" s="54"/>
      <c r="G896" s="55" t="s">
        <v>2687</v>
      </c>
      <c r="H896" s="56">
        <v>238260</v>
      </c>
      <c r="I896" s="56">
        <v>707975</v>
      </c>
      <c r="J896" s="56">
        <v>0</v>
      </c>
      <c r="K896" s="56">
        <v>-590328</v>
      </c>
      <c r="L896" s="56">
        <v>-145254</v>
      </c>
      <c r="M896" s="56">
        <v>2005</v>
      </c>
      <c r="N896" s="56">
        <v>634</v>
      </c>
      <c r="O896" s="56">
        <f t="shared" si="49"/>
        <v>213292</v>
      </c>
      <c r="P896" s="56">
        <v>-12977</v>
      </c>
      <c r="Q896" s="56">
        <v>-12046</v>
      </c>
      <c r="R896" s="56">
        <v>122721</v>
      </c>
      <c r="S896" s="56">
        <f t="shared" si="50"/>
        <v>310990</v>
      </c>
      <c r="T896" s="56">
        <v>96429</v>
      </c>
      <c r="U896" s="56">
        <f t="shared" si="51"/>
        <v>407419</v>
      </c>
    </row>
    <row r="897" spans="2:21" s="17" customFormat="1" outlineLevel="2" x14ac:dyDescent="0.25">
      <c r="B897" s="9">
        <v>4</v>
      </c>
      <c r="C897" s="17" t="s">
        <v>420</v>
      </c>
      <c r="D897" s="54" t="s">
        <v>2688</v>
      </c>
      <c r="E897" s="54" t="s">
        <v>2689</v>
      </c>
      <c r="F897" s="54"/>
      <c r="G897" s="55" t="s">
        <v>2690</v>
      </c>
      <c r="H897" s="56">
        <v>363760</v>
      </c>
      <c r="I897" s="56">
        <v>1080890</v>
      </c>
      <c r="J897" s="56">
        <v>0</v>
      </c>
      <c r="K897" s="56">
        <v>-901275</v>
      </c>
      <c r="L897" s="56">
        <v>-221765</v>
      </c>
      <c r="M897" s="56">
        <v>3061</v>
      </c>
      <c r="N897" s="56">
        <v>968</v>
      </c>
      <c r="O897" s="56">
        <f t="shared" si="49"/>
        <v>325639</v>
      </c>
      <c r="P897" s="56">
        <v>-19812</v>
      </c>
      <c r="Q897" s="56">
        <v>-18392</v>
      </c>
      <c r="R897" s="56">
        <v>187362</v>
      </c>
      <c r="S897" s="56">
        <f t="shared" si="50"/>
        <v>474797</v>
      </c>
      <c r="T897" s="56">
        <v>131332</v>
      </c>
      <c r="U897" s="56">
        <f t="shared" si="51"/>
        <v>606129</v>
      </c>
    </row>
    <row r="898" spans="2:21" s="17" customFormat="1" outlineLevel="2" x14ac:dyDescent="0.25">
      <c r="B898" s="9">
        <v>4</v>
      </c>
      <c r="C898" s="17" t="s">
        <v>420</v>
      </c>
      <c r="D898" s="54" t="s">
        <v>2691</v>
      </c>
      <c r="E898" s="54" t="s">
        <v>2692</v>
      </c>
      <c r="F898" s="54"/>
      <c r="G898" s="55" t="s">
        <v>2693</v>
      </c>
      <c r="H898" s="56">
        <v>142499</v>
      </c>
      <c r="I898" s="56">
        <v>423427</v>
      </c>
      <c r="J898" s="56">
        <v>0</v>
      </c>
      <c r="K898" s="56">
        <v>-353064</v>
      </c>
      <c r="L898" s="56">
        <v>-86874</v>
      </c>
      <c r="M898" s="56">
        <v>1199</v>
      </c>
      <c r="N898" s="56">
        <v>380</v>
      </c>
      <c r="O898" s="56">
        <f t="shared" si="49"/>
        <v>127567</v>
      </c>
      <c r="P898" s="56">
        <v>-7761</v>
      </c>
      <c r="Q898" s="56">
        <v>-7205</v>
      </c>
      <c r="R898" s="56">
        <v>73397</v>
      </c>
      <c r="S898" s="56">
        <f t="shared" si="50"/>
        <v>185998</v>
      </c>
      <c r="T898" s="56">
        <v>59070</v>
      </c>
      <c r="U898" s="56">
        <f t="shared" si="51"/>
        <v>245068</v>
      </c>
    </row>
    <row r="899" spans="2:21" s="17" customFormat="1" outlineLevel="2" x14ac:dyDescent="0.25">
      <c r="B899" s="9">
        <v>4</v>
      </c>
      <c r="C899" s="17" t="s">
        <v>420</v>
      </c>
      <c r="D899" s="54" t="s">
        <v>2694</v>
      </c>
      <c r="E899" s="54" t="s">
        <v>2695</v>
      </c>
      <c r="F899" s="54"/>
      <c r="G899" s="55" t="s">
        <v>2696</v>
      </c>
      <c r="H899" s="56">
        <v>23785</v>
      </c>
      <c r="I899" s="56">
        <v>70676</v>
      </c>
      <c r="J899" s="56">
        <v>0</v>
      </c>
      <c r="K899" s="56">
        <v>-58931</v>
      </c>
      <c r="L899" s="56">
        <v>-14500</v>
      </c>
      <c r="M899" s="56">
        <v>200</v>
      </c>
      <c r="N899" s="56">
        <v>63</v>
      </c>
      <c r="O899" s="56">
        <f t="shared" si="49"/>
        <v>21293</v>
      </c>
      <c r="P899" s="56">
        <v>-1295</v>
      </c>
      <c r="Q899" s="56">
        <v>-1203</v>
      </c>
      <c r="R899" s="56">
        <v>12251</v>
      </c>
      <c r="S899" s="56">
        <f t="shared" si="50"/>
        <v>31046</v>
      </c>
      <c r="T899" s="56">
        <v>10182</v>
      </c>
      <c r="U899" s="56">
        <f t="shared" si="51"/>
        <v>41228</v>
      </c>
    </row>
    <row r="900" spans="2:21" s="17" customFormat="1" outlineLevel="2" x14ac:dyDescent="0.25">
      <c r="B900" s="9">
        <v>4</v>
      </c>
      <c r="C900" s="17" t="s">
        <v>420</v>
      </c>
      <c r="D900" s="54" t="s">
        <v>2697</v>
      </c>
      <c r="E900" s="54" t="s">
        <v>2698</v>
      </c>
      <c r="F900" s="54"/>
      <c r="G900" s="55" t="s">
        <v>2699</v>
      </c>
      <c r="H900" s="56">
        <v>48863</v>
      </c>
      <c r="I900" s="56">
        <v>145193</v>
      </c>
      <c r="J900" s="56">
        <v>0</v>
      </c>
      <c r="K900" s="56">
        <v>-121066</v>
      </c>
      <c r="L900" s="56">
        <v>-29789</v>
      </c>
      <c r="M900" s="56">
        <v>411</v>
      </c>
      <c r="N900" s="56">
        <v>131</v>
      </c>
      <c r="O900" s="56">
        <f t="shared" si="49"/>
        <v>43743</v>
      </c>
      <c r="P900" s="56">
        <v>-2661</v>
      </c>
      <c r="Q900" s="56">
        <v>-2471</v>
      </c>
      <c r="R900" s="56">
        <v>25168</v>
      </c>
      <c r="S900" s="56">
        <f t="shared" si="50"/>
        <v>63779</v>
      </c>
      <c r="T900" s="56">
        <v>8922</v>
      </c>
      <c r="U900" s="56">
        <f t="shared" si="51"/>
        <v>72701</v>
      </c>
    </row>
    <row r="901" spans="2:21" s="17" customFormat="1" outlineLevel="2" x14ac:dyDescent="0.25">
      <c r="B901" s="9">
        <v>4</v>
      </c>
      <c r="C901" s="17" t="s">
        <v>420</v>
      </c>
      <c r="D901" s="54" t="s">
        <v>2700</v>
      </c>
      <c r="E901" s="54" t="s">
        <v>2701</v>
      </c>
      <c r="F901" s="54"/>
      <c r="G901" s="55" t="s">
        <v>2702</v>
      </c>
      <c r="H901" s="56">
        <v>108818</v>
      </c>
      <c r="I901" s="56">
        <v>323346</v>
      </c>
      <c r="J901" s="56">
        <v>0</v>
      </c>
      <c r="K901" s="56">
        <v>-269614</v>
      </c>
      <c r="L901" s="56">
        <v>-66340</v>
      </c>
      <c r="M901" s="56">
        <v>916</v>
      </c>
      <c r="N901" s="56">
        <v>288</v>
      </c>
      <c r="O901" s="56">
        <f t="shared" si="49"/>
        <v>97414</v>
      </c>
      <c r="P901" s="56">
        <v>-5927</v>
      </c>
      <c r="Q901" s="56">
        <v>-5502</v>
      </c>
      <c r="R901" s="56">
        <v>56049</v>
      </c>
      <c r="S901" s="56">
        <f t="shared" si="50"/>
        <v>142034</v>
      </c>
      <c r="T901" s="56">
        <v>53698</v>
      </c>
      <c r="U901" s="56">
        <f t="shared" si="51"/>
        <v>195732</v>
      </c>
    </row>
    <row r="902" spans="2:21" s="17" customFormat="1" outlineLevel="2" x14ac:dyDescent="0.25">
      <c r="B902" s="9">
        <v>4</v>
      </c>
      <c r="C902" s="17" t="s">
        <v>420</v>
      </c>
      <c r="D902" s="54" t="s">
        <v>2703</v>
      </c>
      <c r="E902" s="54" t="s">
        <v>2704</v>
      </c>
      <c r="F902" s="54"/>
      <c r="G902" s="55" t="s">
        <v>2705</v>
      </c>
      <c r="H902" s="56">
        <v>103312</v>
      </c>
      <c r="I902" s="56">
        <v>306986</v>
      </c>
      <c r="J902" s="56">
        <v>0</v>
      </c>
      <c r="K902" s="56">
        <v>-255973</v>
      </c>
      <c r="L902" s="56">
        <v>-62984</v>
      </c>
      <c r="M902" s="56">
        <v>869</v>
      </c>
      <c r="N902" s="56">
        <v>275</v>
      </c>
      <c r="O902" s="56">
        <f t="shared" si="49"/>
        <v>92485</v>
      </c>
      <c r="P902" s="56">
        <v>-5627</v>
      </c>
      <c r="Q902" s="56">
        <v>-5223</v>
      </c>
      <c r="R902" s="56">
        <v>53213</v>
      </c>
      <c r="S902" s="56">
        <f t="shared" si="50"/>
        <v>134848</v>
      </c>
      <c r="T902" s="56">
        <v>41522</v>
      </c>
      <c r="U902" s="56">
        <f t="shared" si="51"/>
        <v>176370</v>
      </c>
    </row>
    <row r="903" spans="2:21" s="17" customFormat="1" outlineLevel="2" x14ac:dyDescent="0.25">
      <c r="B903" s="9">
        <v>4</v>
      </c>
      <c r="C903" s="17" t="s">
        <v>420</v>
      </c>
      <c r="D903" s="54" t="s">
        <v>2706</v>
      </c>
      <c r="E903" s="54" t="s">
        <v>2707</v>
      </c>
      <c r="F903" s="54"/>
      <c r="G903" s="55" t="s">
        <v>2708</v>
      </c>
      <c r="H903" s="56">
        <v>804547</v>
      </c>
      <c r="I903" s="56">
        <v>2390658</v>
      </c>
      <c r="J903" s="56">
        <v>0</v>
      </c>
      <c r="K903" s="56">
        <v>-1993393</v>
      </c>
      <c r="L903" s="56">
        <v>-490488</v>
      </c>
      <c r="M903" s="56">
        <v>6770</v>
      </c>
      <c r="N903" s="56">
        <v>2140</v>
      </c>
      <c r="O903" s="56">
        <f t="shared" si="49"/>
        <v>720234</v>
      </c>
      <c r="P903" s="56">
        <v>-43819</v>
      </c>
      <c r="Q903" s="56">
        <v>-40678</v>
      </c>
      <c r="R903" s="56">
        <v>414397</v>
      </c>
      <c r="S903" s="56">
        <f t="shared" si="50"/>
        <v>1050134</v>
      </c>
      <c r="T903" s="56">
        <v>101727</v>
      </c>
      <c r="U903" s="56">
        <f t="shared" si="51"/>
        <v>1151861</v>
      </c>
    </row>
    <row r="904" spans="2:21" s="17" customFormat="1" outlineLevel="2" x14ac:dyDescent="0.25">
      <c r="B904" s="9">
        <v>4</v>
      </c>
      <c r="C904" s="17" t="s">
        <v>420</v>
      </c>
      <c r="D904" s="54" t="s">
        <v>2709</v>
      </c>
      <c r="E904" s="54" t="s">
        <v>2710</v>
      </c>
      <c r="F904" s="54"/>
      <c r="G904" s="55" t="s">
        <v>2711</v>
      </c>
      <c r="H904" s="56">
        <v>259350</v>
      </c>
      <c r="I904" s="56">
        <v>770640</v>
      </c>
      <c r="J904" s="56">
        <v>0</v>
      </c>
      <c r="K904" s="56">
        <v>-642580</v>
      </c>
      <c r="L904" s="56">
        <v>-158111</v>
      </c>
      <c r="M904" s="56">
        <v>2182</v>
      </c>
      <c r="N904" s="56">
        <v>690</v>
      </c>
      <c r="O904" s="56">
        <f t="shared" si="49"/>
        <v>232171</v>
      </c>
      <c r="P904" s="56">
        <v>-14125</v>
      </c>
      <c r="Q904" s="56">
        <v>-13113</v>
      </c>
      <c r="R904" s="56">
        <v>133583</v>
      </c>
      <c r="S904" s="56">
        <f t="shared" si="50"/>
        <v>338516</v>
      </c>
      <c r="T904" s="56">
        <v>83317</v>
      </c>
      <c r="U904" s="56">
        <f t="shared" si="51"/>
        <v>421833</v>
      </c>
    </row>
    <row r="905" spans="2:21" s="17" customFormat="1" outlineLevel="2" x14ac:dyDescent="0.25">
      <c r="B905" s="9">
        <v>4</v>
      </c>
      <c r="C905" s="17" t="s">
        <v>420</v>
      </c>
      <c r="D905" s="54" t="s">
        <v>2712</v>
      </c>
      <c r="E905" s="54" t="s">
        <v>2713</v>
      </c>
      <c r="F905" s="54"/>
      <c r="G905" s="55" t="s">
        <v>2714</v>
      </c>
      <c r="H905" s="56">
        <v>72707</v>
      </c>
      <c r="I905" s="56">
        <v>216045</v>
      </c>
      <c r="J905" s="56">
        <v>0</v>
      </c>
      <c r="K905" s="56">
        <v>-180144</v>
      </c>
      <c r="L905" s="56">
        <v>-44326</v>
      </c>
      <c r="M905" s="56">
        <v>612</v>
      </c>
      <c r="N905" s="56">
        <v>194</v>
      </c>
      <c r="O905" s="56">
        <f t="shared" ref="O905:O968" si="52">SUM(H905:N905)</f>
        <v>65088</v>
      </c>
      <c r="P905" s="56">
        <v>-3960</v>
      </c>
      <c r="Q905" s="56">
        <v>-3676</v>
      </c>
      <c r="R905" s="56">
        <v>37449</v>
      </c>
      <c r="S905" s="56">
        <f t="shared" ref="S905:S968" si="53">SUM(O905:R905)</f>
        <v>94901</v>
      </c>
      <c r="T905" s="56">
        <v>28500</v>
      </c>
      <c r="U905" s="56">
        <f t="shared" ref="U905:U968" si="54">SUM(S905:T905)</f>
        <v>123401</v>
      </c>
    </row>
    <row r="906" spans="2:21" s="17" customFormat="1" outlineLevel="2" x14ac:dyDescent="0.25">
      <c r="B906" s="9">
        <v>4</v>
      </c>
      <c r="C906" s="17" t="s">
        <v>420</v>
      </c>
      <c r="D906" s="54" t="s">
        <v>2715</v>
      </c>
      <c r="E906" s="54" t="s">
        <v>2716</v>
      </c>
      <c r="F906" s="54"/>
      <c r="G906" s="55" t="s">
        <v>2717</v>
      </c>
      <c r="H906" s="56">
        <v>1381303</v>
      </c>
      <c r="I906" s="56">
        <v>4104453</v>
      </c>
      <c r="J906" s="56">
        <v>0</v>
      </c>
      <c r="K906" s="56">
        <v>-3422401</v>
      </c>
      <c r="L906" s="56">
        <v>-842105</v>
      </c>
      <c r="M906" s="56">
        <v>11624</v>
      </c>
      <c r="N906" s="56">
        <v>3677</v>
      </c>
      <c r="O906" s="56">
        <f t="shared" si="52"/>
        <v>1236551</v>
      </c>
      <c r="P906" s="56">
        <v>-75232</v>
      </c>
      <c r="Q906" s="56">
        <v>-69839</v>
      </c>
      <c r="R906" s="56">
        <v>711467</v>
      </c>
      <c r="S906" s="56">
        <f t="shared" si="53"/>
        <v>1802947</v>
      </c>
      <c r="T906" s="56">
        <v>527072</v>
      </c>
      <c r="U906" s="56">
        <f t="shared" si="54"/>
        <v>2330019</v>
      </c>
    </row>
    <row r="907" spans="2:21" s="17" customFormat="1" outlineLevel="2" x14ac:dyDescent="0.25">
      <c r="B907" s="9">
        <v>4</v>
      </c>
      <c r="C907" s="17" t="s">
        <v>420</v>
      </c>
      <c r="D907" s="54" t="s">
        <v>2718</v>
      </c>
      <c r="E907" s="54" t="s">
        <v>2719</v>
      </c>
      <c r="F907" s="54"/>
      <c r="G907" s="55" t="s">
        <v>2720</v>
      </c>
      <c r="H907" s="56">
        <v>253616</v>
      </c>
      <c r="I907" s="56">
        <v>753602</v>
      </c>
      <c r="J907" s="56">
        <v>0</v>
      </c>
      <c r="K907" s="56">
        <v>-628374</v>
      </c>
      <c r="L907" s="56">
        <v>-154616</v>
      </c>
      <c r="M907" s="56">
        <v>2134</v>
      </c>
      <c r="N907" s="56">
        <v>676</v>
      </c>
      <c r="O907" s="56">
        <f t="shared" si="52"/>
        <v>227038</v>
      </c>
      <c r="P907" s="56">
        <v>-13813</v>
      </c>
      <c r="Q907" s="56">
        <v>-12823</v>
      </c>
      <c r="R907" s="56">
        <v>130630</v>
      </c>
      <c r="S907" s="56">
        <f t="shared" si="53"/>
        <v>331032</v>
      </c>
      <c r="T907" s="56">
        <v>113500</v>
      </c>
      <c r="U907" s="56">
        <f t="shared" si="54"/>
        <v>444532</v>
      </c>
    </row>
    <row r="908" spans="2:21" s="17" customFormat="1" outlineLevel="2" x14ac:dyDescent="0.25">
      <c r="B908" s="9">
        <v>4</v>
      </c>
      <c r="C908" s="17" t="s">
        <v>420</v>
      </c>
      <c r="D908" s="54" t="s">
        <v>2721</v>
      </c>
      <c r="E908" s="54" t="s">
        <v>2722</v>
      </c>
      <c r="F908" s="54"/>
      <c r="G908" s="55" t="s">
        <v>2723</v>
      </c>
      <c r="H908" s="56">
        <v>327320</v>
      </c>
      <c r="I908" s="56">
        <v>972611</v>
      </c>
      <c r="J908" s="56">
        <v>0</v>
      </c>
      <c r="K908" s="56">
        <v>-810988</v>
      </c>
      <c r="L908" s="56">
        <v>-199549</v>
      </c>
      <c r="M908" s="56">
        <v>2754</v>
      </c>
      <c r="N908" s="56">
        <v>870</v>
      </c>
      <c r="O908" s="56">
        <f t="shared" si="52"/>
        <v>293018</v>
      </c>
      <c r="P908" s="56">
        <v>-17827</v>
      </c>
      <c r="Q908" s="56">
        <v>-16549</v>
      </c>
      <c r="R908" s="56">
        <v>168592</v>
      </c>
      <c r="S908" s="56">
        <f t="shared" si="53"/>
        <v>427234</v>
      </c>
      <c r="T908" s="56">
        <v>62437</v>
      </c>
      <c r="U908" s="56">
        <f t="shared" si="54"/>
        <v>489671</v>
      </c>
    </row>
    <row r="909" spans="2:21" s="17" customFormat="1" outlineLevel="2" x14ac:dyDescent="0.25">
      <c r="B909" s="9">
        <v>4</v>
      </c>
      <c r="C909" s="17" t="s">
        <v>420</v>
      </c>
      <c r="D909" s="54" t="s">
        <v>2724</v>
      </c>
      <c r="E909" s="54" t="s">
        <v>2725</v>
      </c>
      <c r="F909" s="54"/>
      <c r="G909" s="55" t="s">
        <v>4101</v>
      </c>
      <c r="H909" s="56">
        <v>1074325</v>
      </c>
      <c r="I909" s="56">
        <v>3192286</v>
      </c>
      <c r="J909" s="56">
        <v>0</v>
      </c>
      <c r="K909" s="56">
        <v>-2661812</v>
      </c>
      <c r="L909" s="56">
        <v>-654957</v>
      </c>
      <c r="M909" s="56">
        <v>9040</v>
      </c>
      <c r="N909" s="56">
        <v>2860</v>
      </c>
      <c r="O909" s="56">
        <f t="shared" si="52"/>
        <v>961742</v>
      </c>
      <c r="P909" s="56">
        <v>-58513</v>
      </c>
      <c r="Q909" s="56">
        <v>-54318</v>
      </c>
      <c r="R909" s="56">
        <v>553351</v>
      </c>
      <c r="S909" s="56">
        <f t="shared" si="53"/>
        <v>1402262</v>
      </c>
      <c r="T909" s="56">
        <v>405195</v>
      </c>
      <c r="U909" s="56">
        <f t="shared" si="54"/>
        <v>1807457</v>
      </c>
    </row>
    <row r="910" spans="2:21" s="17" customFormat="1" outlineLevel="2" x14ac:dyDescent="0.25">
      <c r="B910" s="9">
        <v>4</v>
      </c>
      <c r="C910" s="17" t="s">
        <v>420</v>
      </c>
      <c r="D910" s="54" t="s">
        <v>2726</v>
      </c>
      <c r="E910" s="54" t="s">
        <v>2727</v>
      </c>
      <c r="F910" s="54"/>
      <c r="G910" s="55" t="s">
        <v>4102</v>
      </c>
      <c r="H910" s="56">
        <v>161399</v>
      </c>
      <c r="I910" s="56">
        <v>479588</v>
      </c>
      <c r="J910" s="56">
        <v>0</v>
      </c>
      <c r="K910" s="56">
        <v>-399893</v>
      </c>
      <c r="L910" s="56">
        <v>-98396</v>
      </c>
      <c r="M910" s="56">
        <v>1358</v>
      </c>
      <c r="N910" s="56">
        <v>430</v>
      </c>
      <c r="O910" s="56">
        <f t="shared" si="52"/>
        <v>144486</v>
      </c>
      <c r="P910" s="56">
        <v>-8791</v>
      </c>
      <c r="Q910" s="56">
        <v>-8160</v>
      </c>
      <c r="R910" s="56">
        <v>83132</v>
      </c>
      <c r="S910" s="56">
        <f t="shared" si="53"/>
        <v>210667</v>
      </c>
      <c r="T910" s="56">
        <v>-26202</v>
      </c>
      <c r="U910" s="56">
        <f t="shared" si="54"/>
        <v>184465</v>
      </c>
    </row>
    <row r="911" spans="2:21" s="17" customFormat="1" outlineLevel="2" x14ac:dyDescent="0.25">
      <c r="B911" s="9">
        <v>4</v>
      </c>
      <c r="C911" s="17" t="s">
        <v>420</v>
      </c>
      <c r="D911" s="54" t="s">
        <v>2728</v>
      </c>
      <c r="E911" s="54" t="s">
        <v>2729</v>
      </c>
      <c r="F911" s="54"/>
      <c r="G911" s="55" t="s">
        <v>4103</v>
      </c>
      <c r="H911" s="56">
        <v>168469</v>
      </c>
      <c r="I911" s="56">
        <v>500594</v>
      </c>
      <c r="J911" s="56">
        <v>0</v>
      </c>
      <c r="K911" s="56">
        <v>-417408</v>
      </c>
      <c r="L911" s="56">
        <v>-102706</v>
      </c>
      <c r="M911" s="56">
        <v>1418</v>
      </c>
      <c r="N911" s="56">
        <v>447</v>
      </c>
      <c r="O911" s="56">
        <f t="shared" si="52"/>
        <v>150814</v>
      </c>
      <c r="P911" s="56">
        <v>-9176</v>
      </c>
      <c r="Q911" s="56">
        <v>-8518</v>
      </c>
      <c r="R911" s="56">
        <v>86773</v>
      </c>
      <c r="S911" s="56">
        <f t="shared" si="53"/>
        <v>219893</v>
      </c>
      <c r="T911" s="56">
        <v>118544</v>
      </c>
      <c r="U911" s="56">
        <f t="shared" si="54"/>
        <v>338437</v>
      </c>
    </row>
    <row r="912" spans="2:21" s="17" customFormat="1" outlineLevel="2" x14ac:dyDescent="0.25">
      <c r="B912" s="9">
        <v>4</v>
      </c>
      <c r="C912" s="17" t="s">
        <v>420</v>
      </c>
      <c r="D912" s="54" t="s">
        <v>2730</v>
      </c>
      <c r="E912" s="54" t="s">
        <v>2731</v>
      </c>
      <c r="F912" s="54"/>
      <c r="G912" s="55" t="s">
        <v>4104</v>
      </c>
      <c r="H912" s="56">
        <v>748407</v>
      </c>
      <c r="I912" s="56">
        <v>2223843</v>
      </c>
      <c r="J912" s="56">
        <v>0</v>
      </c>
      <c r="K912" s="56">
        <v>-1854299</v>
      </c>
      <c r="L912" s="56">
        <v>-456263</v>
      </c>
      <c r="M912" s="56">
        <v>6298</v>
      </c>
      <c r="N912" s="56">
        <v>1993</v>
      </c>
      <c r="O912" s="56">
        <f t="shared" si="52"/>
        <v>669979</v>
      </c>
      <c r="P912" s="56">
        <v>-40762</v>
      </c>
      <c r="Q912" s="56">
        <v>-37839</v>
      </c>
      <c r="R912" s="56">
        <v>385481</v>
      </c>
      <c r="S912" s="56">
        <f t="shared" si="53"/>
        <v>976859</v>
      </c>
      <c r="T912" s="56">
        <v>341725</v>
      </c>
      <c r="U912" s="56">
        <f t="shared" si="54"/>
        <v>1318584</v>
      </c>
    </row>
    <row r="913" spans="2:21" s="17" customFormat="1" outlineLevel="2" x14ac:dyDescent="0.25">
      <c r="B913" s="9">
        <v>4</v>
      </c>
      <c r="C913" s="17" t="s">
        <v>420</v>
      </c>
      <c r="D913" s="54" t="s">
        <v>2732</v>
      </c>
      <c r="E913" s="54" t="s">
        <v>2733</v>
      </c>
      <c r="F913" s="54"/>
      <c r="G913" s="55" t="s">
        <v>4105</v>
      </c>
      <c r="H913" s="56">
        <v>288476</v>
      </c>
      <c r="I913" s="56">
        <v>857187</v>
      </c>
      <c r="J913" s="56">
        <v>0</v>
      </c>
      <c r="K913" s="56">
        <v>-714745</v>
      </c>
      <c r="L913" s="56">
        <v>-175868</v>
      </c>
      <c r="M913" s="56">
        <v>2428</v>
      </c>
      <c r="N913" s="56">
        <v>768</v>
      </c>
      <c r="O913" s="56">
        <f t="shared" si="52"/>
        <v>258246</v>
      </c>
      <c r="P913" s="56">
        <v>-15712</v>
      </c>
      <c r="Q913" s="56">
        <v>-14585</v>
      </c>
      <c r="R913" s="56">
        <v>148585</v>
      </c>
      <c r="S913" s="56">
        <f t="shared" si="53"/>
        <v>376534</v>
      </c>
      <c r="T913" s="56">
        <v>246858</v>
      </c>
      <c r="U913" s="56">
        <f t="shared" si="54"/>
        <v>623392</v>
      </c>
    </row>
    <row r="914" spans="2:21" s="17" customFormat="1" outlineLevel="2" x14ac:dyDescent="0.25">
      <c r="B914" s="9">
        <v>4</v>
      </c>
      <c r="C914" s="17" t="s">
        <v>420</v>
      </c>
      <c r="D914" s="54" t="s">
        <v>2734</v>
      </c>
      <c r="E914" s="54" t="s">
        <v>2735</v>
      </c>
      <c r="F914" s="54"/>
      <c r="G914" s="55" t="s">
        <v>4106</v>
      </c>
      <c r="H914" s="56">
        <v>403530</v>
      </c>
      <c r="I914" s="56">
        <v>1199064</v>
      </c>
      <c r="J914" s="56">
        <v>0</v>
      </c>
      <c r="K914" s="56">
        <v>-999811</v>
      </c>
      <c r="L914" s="56">
        <v>-246010</v>
      </c>
      <c r="M914" s="56">
        <v>3396</v>
      </c>
      <c r="N914" s="56">
        <v>1073</v>
      </c>
      <c r="O914" s="56">
        <f t="shared" si="52"/>
        <v>361242</v>
      </c>
      <c r="P914" s="56">
        <v>-21978</v>
      </c>
      <c r="Q914" s="56">
        <v>-20402</v>
      </c>
      <c r="R914" s="56">
        <v>207846</v>
      </c>
      <c r="S914" s="56">
        <f t="shared" si="53"/>
        <v>526708</v>
      </c>
      <c r="T914" s="56">
        <v>112394</v>
      </c>
      <c r="U914" s="56">
        <f t="shared" si="54"/>
        <v>639102</v>
      </c>
    </row>
    <row r="915" spans="2:21" s="17" customFormat="1" outlineLevel="2" x14ac:dyDescent="0.25">
      <c r="B915" s="9">
        <v>4</v>
      </c>
      <c r="C915" s="17" t="s">
        <v>420</v>
      </c>
      <c r="D915" s="54" t="s">
        <v>2736</v>
      </c>
      <c r="E915" s="54" t="s">
        <v>2737</v>
      </c>
      <c r="F915" s="54"/>
      <c r="G915" s="55" t="s">
        <v>4107</v>
      </c>
      <c r="H915" s="56">
        <v>974743</v>
      </c>
      <c r="I915" s="56">
        <v>2896387</v>
      </c>
      <c r="J915" s="56">
        <v>0</v>
      </c>
      <c r="K915" s="56">
        <v>-2415083</v>
      </c>
      <c r="L915" s="56">
        <v>-594248</v>
      </c>
      <c r="M915" s="56">
        <v>8202</v>
      </c>
      <c r="N915" s="56">
        <v>2595</v>
      </c>
      <c r="O915" s="56">
        <f t="shared" si="52"/>
        <v>872596</v>
      </c>
      <c r="P915" s="56">
        <v>-53089</v>
      </c>
      <c r="Q915" s="56">
        <v>-49283</v>
      </c>
      <c r="R915" s="56">
        <v>502060</v>
      </c>
      <c r="S915" s="56">
        <f t="shared" si="53"/>
        <v>1272284</v>
      </c>
      <c r="T915" s="56">
        <v>183846</v>
      </c>
      <c r="U915" s="56">
        <f t="shared" si="54"/>
        <v>1456130</v>
      </c>
    </row>
    <row r="916" spans="2:21" s="17" customFormat="1" outlineLevel="2" x14ac:dyDescent="0.25">
      <c r="B916" s="9">
        <v>4</v>
      </c>
      <c r="C916" s="17" t="s">
        <v>420</v>
      </c>
      <c r="D916" s="54" t="s">
        <v>2738</v>
      </c>
      <c r="E916" s="54" t="s">
        <v>2739</v>
      </c>
      <c r="F916" s="54"/>
      <c r="G916" s="55" t="s">
        <v>4108</v>
      </c>
      <c r="H916" s="56">
        <v>200409</v>
      </c>
      <c r="I916" s="56">
        <v>595502</v>
      </c>
      <c r="J916" s="56">
        <v>0</v>
      </c>
      <c r="K916" s="56">
        <v>-496545</v>
      </c>
      <c r="L916" s="56">
        <v>-122178</v>
      </c>
      <c r="M916" s="56">
        <v>1686</v>
      </c>
      <c r="N916" s="56">
        <v>533</v>
      </c>
      <c r="O916" s="56">
        <f t="shared" si="52"/>
        <v>179407</v>
      </c>
      <c r="P916" s="56">
        <v>-10915</v>
      </c>
      <c r="Q916" s="56">
        <v>-10133</v>
      </c>
      <c r="R916" s="56">
        <v>103224</v>
      </c>
      <c r="S916" s="56">
        <f t="shared" si="53"/>
        <v>261583</v>
      </c>
      <c r="T916" s="56">
        <v>63441</v>
      </c>
      <c r="U916" s="56">
        <f t="shared" si="54"/>
        <v>325024</v>
      </c>
    </row>
    <row r="917" spans="2:21" s="17" customFormat="1" outlineLevel="2" x14ac:dyDescent="0.25">
      <c r="B917" s="9">
        <v>4</v>
      </c>
      <c r="C917" s="17" t="s">
        <v>420</v>
      </c>
      <c r="D917" s="54" t="s">
        <v>2740</v>
      </c>
      <c r="E917" s="54" t="s">
        <v>2741</v>
      </c>
      <c r="F917" s="54"/>
      <c r="G917" s="55" t="s">
        <v>4109</v>
      </c>
      <c r="H917" s="56">
        <v>98052</v>
      </c>
      <c r="I917" s="56">
        <v>291354</v>
      </c>
      <c r="J917" s="56">
        <v>0</v>
      </c>
      <c r="K917" s="56">
        <v>-242938</v>
      </c>
      <c r="L917" s="56">
        <v>-59777</v>
      </c>
      <c r="M917" s="56">
        <v>825</v>
      </c>
      <c r="N917" s="56">
        <v>260</v>
      </c>
      <c r="O917" s="56">
        <f t="shared" si="52"/>
        <v>87776</v>
      </c>
      <c r="P917" s="56">
        <v>-5340</v>
      </c>
      <c r="Q917" s="56">
        <v>-4957</v>
      </c>
      <c r="R917" s="56">
        <v>50503</v>
      </c>
      <c r="S917" s="56">
        <f t="shared" si="53"/>
        <v>127982</v>
      </c>
      <c r="T917" s="56">
        <v>83868</v>
      </c>
      <c r="U917" s="56">
        <f t="shared" si="54"/>
        <v>211850</v>
      </c>
    </row>
    <row r="918" spans="2:21" s="17" customFormat="1" outlineLevel="2" x14ac:dyDescent="0.25">
      <c r="B918" s="9">
        <v>4</v>
      </c>
      <c r="C918" s="17" t="s">
        <v>420</v>
      </c>
      <c r="D918" s="54" t="s">
        <v>2742</v>
      </c>
      <c r="E918" s="54" t="s">
        <v>2743</v>
      </c>
      <c r="F918" s="54"/>
      <c r="G918" s="55" t="s">
        <v>4110</v>
      </c>
      <c r="H918" s="56">
        <v>1591714</v>
      </c>
      <c r="I918" s="56">
        <v>4729674</v>
      </c>
      <c r="J918" s="56">
        <v>0</v>
      </c>
      <c r="K918" s="56">
        <v>-3943727</v>
      </c>
      <c r="L918" s="56">
        <v>-970381</v>
      </c>
      <c r="M918" s="56">
        <v>13394</v>
      </c>
      <c r="N918" s="56">
        <v>4238</v>
      </c>
      <c r="O918" s="56">
        <f t="shared" si="52"/>
        <v>1424912</v>
      </c>
      <c r="P918" s="56">
        <v>-86692</v>
      </c>
      <c r="Q918" s="56">
        <v>-80477</v>
      </c>
      <c r="R918" s="56">
        <v>819842</v>
      </c>
      <c r="S918" s="56">
        <f t="shared" si="53"/>
        <v>2077585</v>
      </c>
      <c r="T918" s="56">
        <v>540822</v>
      </c>
      <c r="U918" s="56">
        <f t="shared" si="54"/>
        <v>2618407</v>
      </c>
    </row>
    <row r="919" spans="2:21" s="17" customFormat="1" outlineLevel="2" x14ac:dyDescent="0.25">
      <c r="B919" s="9">
        <v>4</v>
      </c>
      <c r="C919" s="17" t="s">
        <v>420</v>
      </c>
      <c r="D919" s="54" t="s">
        <v>2744</v>
      </c>
      <c r="E919" s="54" t="s">
        <v>2745</v>
      </c>
      <c r="F919" s="54"/>
      <c r="G919" s="55" t="s">
        <v>4111</v>
      </c>
      <c r="H919" s="56">
        <v>617127</v>
      </c>
      <c r="I919" s="56">
        <v>1833752</v>
      </c>
      <c r="J919" s="56">
        <v>0</v>
      </c>
      <c r="K919" s="56">
        <v>-1529031</v>
      </c>
      <c r="L919" s="56">
        <v>-376228</v>
      </c>
      <c r="M919" s="56">
        <v>5193</v>
      </c>
      <c r="N919" s="56">
        <v>1644</v>
      </c>
      <c r="O919" s="56">
        <f t="shared" si="52"/>
        <v>552457</v>
      </c>
      <c r="P919" s="56">
        <v>-33612</v>
      </c>
      <c r="Q919" s="56">
        <v>-31202</v>
      </c>
      <c r="R919" s="56">
        <v>317863</v>
      </c>
      <c r="S919" s="56">
        <f t="shared" si="53"/>
        <v>805506</v>
      </c>
      <c r="T919" s="56">
        <v>222686</v>
      </c>
      <c r="U919" s="56">
        <f t="shared" si="54"/>
        <v>1028192</v>
      </c>
    </row>
    <row r="920" spans="2:21" s="17" customFormat="1" outlineLevel="2" x14ac:dyDescent="0.25">
      <c r="B920" s="9">
        <v>4</v>
      </c>
      <c r="C920" s="17" t="s">
        <v>420</v>
      </c>
      <c r="D920" s="54" t="s">
        <v>2746</v>
      </c>
      <c r="E920" s="54" t="s">
        <v>2747</v>
      </c>
      <c r="F920" s="54"/>
      <c r="G920" s="55" t="s">
        <v>4112</v>
      </c>
      <c r="H920" s="56">
        <v>36288</v>
      </c>
      <c r="I920" s="56">
        <v>107828</v>
      </c>
      <c r="J920" s="56">
        <v>0</v>
      </c>
      <c r="K920" s="56">
        <v>-89910</v>
      </c>
      <c r="L920" s="56">
        <v>-22123</v>
      </c>
      <c r="M920" s="56">
        <v>305</v>
      </c>
      <c r="N920" s="56">
        <v>97</v>
      </c>
      <c r="O920" s="56">
        <f t="shared" si="52"/>
        <v>32485</v>
      </c>
      <c r="P920" s="56">
        <v>-1976</v>
      </c>
      <c r="Q920" s="56">
        <v>-1835</v>
      </c>
      <c r="R920" s="56">
        <v>18691</v>
      </c>
      <c r="S920" s="56">
        <f t="shared" si="53"/>
        <v>47365</v>
      </c>
      <c r="T920" s="56">
        <v>-28046</v>
      </c>
      <c r="U920" s="56">
        <f t="shared" si="54"/>
        <v>19319</v>
      </c>
    </row>
    <row r="921" spans="2:21" s="17" customFormat="1" outlineLevel="2" x14ac:dyDescent="0.25">
      <c r="B921" s="9">
        <v>4</v>
      </c>
      <c r="C921" s="17" t="s">
        <v>420</v>
      </c>
      <c r="D921" s="54" t="s">
        <v>2748</v>
      </c>
      <c r="E921" s="54" t="s">
        <v>2749</v>
      </c>
      <c r="F921" s="54"/>
      <c r="G921" s="55" t="s">
        <v>4113</v>
      </c>
      <c r="H921" s="56">
        <v>515636</v>
      </c>
      <c r="I921" s="56">
        <v>1532178</v>
      </c>
      <c r="J921" s="56">
        <v>0</v>
      </c>
      <c r="K921" s="56">
        <v>-1277570</v>
      </c>
      <c r="L921" s="56">
        <v>-314355</v>
      </c>
      <c r="M921" s="56">
        <v>4339</v>
      </c>
      <c r="N921" s="56">
        <v>1372</v>
      </c>
      <c r="O921" s="56">
        <f t="shared" si="52"/>
        <v>461600</v>
      </c>
      <c r="P921" s="56">
        <v>-28084</v>
      </c>
      <c r="Q921" s="56">
        <v>-26070</v>
      </c>
      <c r="R921" s="56">
        <v>265588</v>
      </c>
      <c r="S921" s="56">
        <f t="shared" si="53"/>
        <v>673034</v>
      </c>
      <c r="T921" s="56">
        <v>-57214</v>
      </c>
      <c r="U921" s="56">
        <f t="shared" si="54"/>
        <v>615820</v>
      </c>
    </row>
    <row r="922" spans="2:21" s="17" customFormat="1" outlineLevel="2" x14ac:dyDescent="0.25">
      <c r="B922" s="9">
        <v>4</v>
      </c>
      <c r="C922" s="17" t="s">
        <v>420</v>
      </c>
      <c r="D922" s="54" t="s">
        <v>2750</v>
      </c>
      <c r="E922" s="54" t="s">
        <v>2751</v>
      </c>
      <c r="F922" s="54"/>
      <c r="G922" s="55" t="s">
        <v>4114</v>
      </c>
      <c r="H922" s="56">
        <v>161636</v>
      </c>
      <c r="I922" s="56">
        <v>480291</v>
      </c>
      <c r="J922" s="56">
        <v>0</v>
      </c>
      <c r="K922" s="56">
        <v>-400479</v>
      </c>
      <c r="L922" s="56">
        <v>-98541</v>
      </c>
      <c r="M922" s="56">
        <v>1360</v>
      </c>
      <c r="N922" s="56">
        <v>430</v>
      </c>
      <c r="O922" s="56">
        <f t="shared" si="52"/>
        <v>144697</v>
      </c>
      <c r="P922" s="56">
        <v>-8803</v>
      </c>
      <c r="Q922" s="56">
        <v>-8172</v>
      </c>
      <c r="R922" s="56">
        <v>83254</v>
      </c>
      <c r="S922" s="56">
        <f t="shared" si="53"/>
        <v>210976</v>
      </c>
      <c r="T922" s="56">
        <v>140767</v>
      </c>
      <c r="U922" s="56">
        <f t="shared" si="54"/>
        <v>351743</v>
      </c>
    </row>
    <row r="923" spans="2:21" s="17" customFormat="1" outlineLevel="2" x14ac:dyDescent="0.25">
      <c r="B923" s="9">
        <v>4</v>
      </c>
      <c r="C923" s="17" t="s">
        <v>420</v>
      </c>
      <c r="D923" s="54" t="s">
        <v>2752</v>
      </c>
      <c r="E923" s="54" t="s">
        <v>2753</v>
      </c>
      <c r="F923" s="54"/>
      <c r="G923" s="55" t="s">
        <v>4115</v>
      </c>
      <c r="H923" s="56">
        <v>5341</v>
      </c>
      <c r="I923" s="56">
        <v>15870</v>
      </c>
      <c r="J923" s="56">
        <v>0</v>
      </c>
      <c r="K923" s="56">
        <v>-13233</v>
      </c>
      <c r="L923" s="56">
        <v>-3256</v>
      </c>
      <c r="M923" s="56">
        <v>45</v>
      </c>
      <c r="N923" s="56">
        <v>14</v>
      </c>
      <c r="O923" s="56">
        <f t="shared" si="52"/>
        <v>4781</v>
      </c>
      <c r="P923" s="56">
        <v>-291</v>
      </c>
      <c r="Q923" s="56">
        <v>-270</v>
      </c>
      <c r="R923" s="56">
        <v>2751</v>
      </c>
      <c r="S923" s="56">
        <f t="shared" si="53"/>
        <v>6971</v>
      </c>
      <c r="T923" s="56">
        <v>-1424</v>
      </c>
      <c r="U923" s="56">
        <f t="shared" si="54"/>
        <v>5547</v>
      </c>
    </row>
    <row r="924" spans="2:21" s="17" customFormat="1" outlineLevel="2" x14ac:dyDescent="0.25">
      <c r="B924" s="9">
        <v>4</v>
      </c>
      <c r="C924" s="17" t="s">
        <v>420</v>
      </c>
      <c r="D924" s="54" t="s">
        <v>2754</v>
      </c>
      <c r="E924" s="54" t="s">
        <v>2755</v>
      </c>
      <c r="F924" s="54"/>
      <c r="G924" s="55" t="s">
        <v>4116</v>
      </c>
      <c r="H924" s="56">
        <v>1035057</v>
      </c>
      <c r="I924" s="56">
        <v>3075606</v>
      </c>
      <c r="J924" s="56">
        <v>0</v>
      </c>
      <c r="K924" s="56">
        <v>-2564521</v>
      </c>
      <c r="L924" s="56">
        <v>-631018</v>
      </c>
      <c r="M924" s="56">
        <v>8710</v>
      </c>
      <c r="N924" s="56">
        <v>2755</v>
      </c>
      <c r="O924" s="56">
        <f t="shared" si="52"/>
        <v>926589</v>
      </c>
      <c r="P924" s="56">
        <v>-56374</v>
      </c>
      <c r="Q924" s="56">
        <v>-52332</v>
      </c>
      <c r="R924" s="56">
        <v>533126</v>
      </c>
      <c r="S924" s="56">
        <f t="shared" si="53"/>
        <v>1351009</v>
      </c>
      <c r="T924" s="56">
        <v>193398</v>
      </c>
      <c r="U924" s="56">
        <f t="shared" si="54"/>
        <v>1544407</v>
      </c>
    </row>
    <row r="925" spans="2:21" s="17" customFormat="1" outlineLevel="2" x14ac:dyDescent="0.25">
      <c r="B925" s="9">
        <v>4</v>
      </c>
      <c r="C925" s="17" t="s">
        <v>420</v>
      </c>
      <c r="D925" s="54" t="s">
        <v>2756</v>
      </c>
      <c r="E925" s="54" t="s">
        <v>2757</v>
      </c>
      <c r="F925" s="54"/>
      <c r="G925" s="55" t="s">
        <v>4117</v>
      </c>
      <c r="H925" s="56">
        <v>24863</v>
      </c>
      <c r="I925" s="56">
        <v>73877</v>
      </c>
      <c r="J925" s="56">
        <v>0</v>
      </c>
      <c r="K925" s="56">
        <v>-61601</v>
      </c>
      <c r="L925" s="56">
        <v>-15157</v>
      </c>
      <c r="M925" s="56">
        <v>209</v>
      </c>
      <c r="N925" s="56">
        <v>65</v>
      </c>
      <c r="O925" s="56">
        <f t="shared" si="52"/>
        <v>22256</v>
      </c>
      <c r="P925" s="56">
        <v>-1354</v>
      </c>
      <c r="Q925" s="56">
        <v>-1257</v>
      </c>
      <c r="R925" s="56">
        <v>12806</v>
      </c>
      <c r="S925" s="56">
        <f t="shared" si="53"/>
        <v>32451</v>
      </c>
      <c r="T925" s="56">
        <v>5253</v>
      </c>
      <c r="U925" s="56">
        <f t="shared" si="54"/>
        <v>37704</v>
      </c>
    </row>
    <row r="926" spans="2:21" s="17" customFormat="1" outlineLevel="2" x14ac:dyDescent="0.25">
      <c r="B926" s="9">
        <v>4</v>
      </c>
      <c r="C926" s="17" t="s">
        <v>420</v>
      </c>
      <c r="D926" s="54" t="s">
        <v>2758</v>
      </c>
      <c r="E926" s="54" t="s">
        <v>2759</v>
      </c>
      <c r="F926" s="54"/>
      <c r="G926" s="55" t="s">
        <v>4118</v>
      </c>
      <c r="H926" s="56">
        <v>196327</v>
      </c>
      <c r="I926" s="56">
        <v>583373</v>
      </c>
      <c r="J926" s="56">
        <v>0</v>
      </c>
      <c r="K926" s="56">
        <v>-486432</v>
      </c>
      <c r="L926" s="56">
        <v>-119690</v>
      </c>
      <c r="M926" s="56">
        <v>1652</v>
      </c>
      <c r="N926" s="56">
        <v>523</v>
      </c>
      <c r="O926" s="56">
        <f t="shared" si="52"/>
        <v>175753</v>
      </c>
      <c r="P926" s="56">
        <v>-10693</v>
      </c>
      <c r="Q926" s="56">
        <v>-9926</v>
      </c>
      <c r="R926" s="56">
        <v>101122</v>
      </c>
      <c r="S926" s="56">
        <f t="shared" si="53"/>
        <v>256256</v>
      </c>
      <c r="T926" s="56">
        <v>167750</v>
      </c>
      <c r="U926" s="56">
        <f t="shared" si="54"/>
        <v>424006</v>
      </c>
    </row>
    <row r="927" spans="2:21" s="17" customFormat="1" outlineLevel="2" x14ac:dyDescent="0.25">
      <c r="B927" s="9">
        <v>4</v>
      </c>
      <c r="C927" s="17" t="s">
        <v>420</v>
      </c>
      <c r="D927" s="54" t="s">
        <v>2760</v>
      </c>
      <c r="E927" s="54" t="s">
        <v>2761</v>
      </c>
      <c r="F927" s="54"/>
      <c r="G927" s="55" t="s">
        <v>4119</v>
      </c>
      <c r="H927" s="56">
        <v>2925126</v>
      </c>
      <c r="I927" s="56">
        <v>8691822</v>
      </c>
      <c r="J927" s="56">
        <v>0</v>
      </c>
      <c r="K927" s="56">
        <v>-7247470</v>
      </c>
      <c r="L927" s="56">
        <v>-1783289</v>
      </c>
      <c r="M927" s="56">
        <v>24615</v>
      </c>
      <c r="N927" s="56">
        <v>7784</v>
      </c>
      <c r="O927" s="56">
        <f t="shared" si="52"/>
        <v>2618588</v>
      </c>
      <c r="P927" s="56">
        <v>-159316</v>
      </c>
      <c r="Q927" s="56">
        <v>-147894</v>
      </c>
      <c r="R927" s="56">
        <v>1506642</v>
      </c>
      <c r="S927" s="56">
        <f t="shared" si="53"/>
        <v>3818020</v>
      </c>
      <c r="T927" s="56">
        <v>678494</v>
      </c>
      <c r="U927" s="56">
        <f t="shared" si="54"/>
        <v>4496514</v>
      </c>
    </row>
    <row r="928" spans="2:21" s="17" customFormat="1" outlineLevel="2" x14ac:dyDescent="0.25">
      <c r="B928" s="9">
        <v>4</v>
      </c>
      <c r="C928" s="17" t="s">
        <v>420</v>
      </c>
      <c r="D928" s="54" t="s">
        <v>2762</v>
      </c>
      <c r="E928" s="54" t="s">
        <v>2763</v>
      </c>
      <c r="F928" s="54"/>
      <c r="G928" s="55" t="s">
        <v>4120</v>
      </c>
      <c r="H928" s="56">
        <v>344729</v>
      </c>
      <c r="I928" s="56">
        <v>1024340</v>
      </c>
      <c r="J928" s="56">
        <v>0</v>
      </c>
      <c r="K928" s="56">
        <v>-854122</v>
      </c>
      <c r="L928" s="56">
        <v>-210162</v>
      </c>
      <c r="M928" s="56">
        <v>2901</v>
      </c>
      <c r="N928" s="56">
        <v>917</v>
      </c>
      <c r="O928" s="56">
        <f t="shared" si="52"/>
        <v>308603</v>
      </c>
      <c r="P928" s="56">
        <v>-18776</v>
      </c>
      <c r="Q928" s="56">
        <v>-17429</v>
      </c>
      <c r="R928" s="56">
        <v>177559</v>
      </c>
      <c r="S928" s="56">
        <f t="shared" si="53"/>
        <v>449957</v>
      </c>
      <c r="T928" s="56">
        <v>-45305</v>
      </c>
      <c r="U928" s="56">
        <f t="shared" si="54"/>
        <v>404652</v>
      </c>
    </row>
    <row r="929" spans="2:21" s="17" customFormat="1" outlineLevel="2" x14ac:dyDescent="0.25">
      <c r="B929" s="9">
        <v>4</v>
      </c>
      <c r="C929" s="17" t="s">
        <v>420</v>
      </c>
      <c r="D929" s="54" t="s">
        <v>2764</v>
      </c>
      <c r="E929" s="54" t="s">
        <v>2765</v>
      </c>
      <c r="F929" s="54"/>
      <c r="G929" s="55" t="s">
        <v>2766</v>
      </c>
      <c r="H929" s="56">
        <v>161387</v>
      </c>
      <c r="I929" s="56">
        <v>479550</v>
      </c>
      <c r="J929" s="56">
        <v>0</v>
      </c>
      <c r="K929" s="56">
        <v>-399862</v>
      </c>
      <c r="L929" s="56">
        <v>-98389</v>
      </c>
      <c r="M929" s="56">
        <v>1358</v>
      </c>
      <c r="N929" s="56">
        <v>431</v>
      </c>
      <c r="O929" s="56">
        <f t="shared" si="52"/>
        <v>144475</v>
      </c>
      <c r="P929" s="56">
        <v>-8790</v>
      </c>
      <c r="Q929" s="56">
        <v>-8160</v>
      </c>
      <c r="R929" s="56">
        <v>83125</v>
      </c>
      <c r="S929" s="56">
        <f t="shared" si="53"/>
        <v>210650</v>
      </c>
      <c r="T929" s="56">
        <v>44306</v>
      </c>
      <c r="U929" s="56">
        <f t="shared" si="54"/>
        <v>254956</v>
      </c>
    </row>
    <row r="930" spans="2:21" s="17" customFormat="1" outlineLevel="2" x14ac:dyDescent="0.25">
      <c r="B930" s="9">
        <v>4</v>
      </c>
      <c r="C930" s="17" t="s">
        <v>420</v>
      </c>
      <c r="D930" s="54" t="s">
        <v>2767</v>
      </c>
      <c r="E930" s="54" t="s">
        <v>2768</v>
      </c>
      <c r="F930" s="54"/>
      <c r="G930" s="55" t="s">
        <v>2769</v>
      </c>
      <c r="H930" s="56">
        <v>311352</v>
      </c>
      <c r="I930" s="56">
        <v>925163</v>
      </c>
      <c r="J930" s="56">
        <v>0</v>
      </c>
      <c r="K930" s="56">
        <v>-771425</v>
      </c>
      <c r="L930" s="56">
        <v>-189814</v>
      </c>
      <c r="M930" s="56">
        <v>2620</v>
      </c>
      <c r="N930" s="56">
        <v>829</v>
      </c>
      <c r="O930" s="56">
        <f t="shared" si="52"/>
        <v>278725</v>
      </c>
      <c r="P930" s="56">
        <v>-16958</v>
      </c>
      <c r="Q930" s="56">
        <v>-15742</v>
      </c>
      <c r="R930" s="56">
        <v>160368</v>
      </c>
      <c r="S930" s="56">
        <f t="shared" si="53"/>
        <v>406393</v>
      </c>
      <c r="T930" s="56">
        <v>95284</v>
      </c>
      <c r="U930" s="56">
        <f t="shared" si="54"/>
        <v>501677</v>
      </c>
    </row>
    <row r="931" spans="2:21" s="17" customFormat="1" outlineLevel="2" x14ac:dyDescent="0.25">
      <c r="B931" s="9">
        <v>4</v>
      </c>
      <c r="C931" s="17" t="s">
        <v>420</v>
      </c>
      <c r="D931" s="54" t="s">
        <v>2770</v>
      </c>
      <c r="E931" s="54" t="s">
        <v>2771</v>
      </c>
      <c r="F931" s="54"/>
      <c r="G931" s="55" t="s">
        <v>2772</v>
      </c>
      <c r="H931" s="56">
        <v>198647</v>
      </c>
      <c r="I931" s="56">
        <v>590266</v>
      </c>
      <c r="J931" s="56">
        <v>0</v>
      </c>
      <c r="K931" s="56">
        <v>-492179</v>
      </c>
      <c r="L931" s="56">
        <v>-121104</v>
      </c>
      <c r="M931" s="56">
        <v>1672</v>
      </c>
      <c r="N931" s="56">
        <v>528</v>
      </c>
      <c r="O931" s="56">
        <f t="shared" si="52"/>
        <v>177830</v>
      </c>
      <c r="P931" s="56">
        <v>-10819</v>
      </c>
      <c r="Q931" s="56">
        <v>-10044</v>
      </c>
      <c r="R931" s="56">
        <v>102317</v>
      </c>
      <c r="S931" s="56">
        <f t="shared" si="53"/>
        <v>259284</v>
      </c>
      <c r="T931" s="56">
        <v>80766</v>
      </c>
      <c r="U931" s="56">
        <f t="shared" si="54"/>
        <v>340050</v>
      </c>
    </row>
    <row r="932" spans="2:21" s="17" customFormat="1" outlineLevel="2" x14ac:dyDescent="0.25">
      <c r="B932" s="9">
        <v>4</v>
      </c>
      <c r="C932" s="17" t="s">
        <v>420</v>
      </c>
      <c r="D932" s="54" t="s">
        <v>2773</v>
      </c>
      <c r="E932" s="54" t="s">
        <v>2774</v>
      </c>
      <c r="F932" s="54"/>
      <c r="G932" s="55" t="s">
        <v>2775</v>
      </c>
      <c r="H932" s="56">
        <v>41169</v>
      </c>
      <c r="I932" s="56">
        <v>122330</v>
      </c>
      <c r="J932" s="56">
        <v>0</v>
      </c>
      <c r="K932" s="56">
        <v>-102002</v>
      </c>
      <c r="L932" s="56">
        <v>-25098</v>
      </c>
      <c r="M932" s="56">
        <v>346</v>
      </c>
      <c r="N932" s="56">
        <v>108</v>
      </c>
      <c r="O932" s="56">
        <f t="shared" si="52"/>
        <v>36853</v>
      </c>
      <c r="P932" s="56">
        <v>-2242</v>
      </c>
      <c r="Q932" s="56">
        <v>-2081</v>
      </c>
      <c r="R932" s="56">
        <v>21205</v>
      </c>
      <c r="S932" s="56">
        <f t="shared" si="53"/>
        <v>53735</v>
      </c>
      <c r="T932" s="56">
        <v>15342</v>
      </c>
      <c r="U932" s="56">
        <f t="shared" si="54"/>
        <v>69077</v>
      </c>
    </row>
    <row r="933" spans="2:21" s="17" customFormat="1" outlineLevel="2" x14ac:dyDescent="0.25">
      <c r="B933" s="9">
        <v>4</v>
      </c>
      <c r="C933" s="17" t="s">
        <v>420</v>
      </c>
      <c r="D933" s="54" t="s">
        <v>2776</v>
      </c>
      <c r="E933" s="54" t="s">
        <v>2777</v>
      </c>
      <c r="F933" s="54"/>
      <c r="G933" s="55" t="s">
        <v>2778</v>
      </c>
      <c r="H933" s="56">
        <v>10311350</v>
      </c>
      <c r="I933" s="56">
        <v>30639505</v>
      </c>
      <c r="J933" s="56">
        <v>0</v>
      </c>
      <c r="K933" s="56">
        <v>-25548027</v>
      </c>
      <c r="L933" s="56">
        <v>-6286264</v>
      </c>
      <c r="M933" s="56">
        <v>86770</v>
      </c>
      <c r="N933" s="56">
        <v>27450</v>
      </c>
      <c r="O933" s="56">
        <f t="shared" si="52"/>
        <v>9230784</v>
      </c>
      <c r="P933" s="56">
        <v>-561605</v>
      </c>
      <c r="Q933" s="56">
        <v>-521341</v>
      </c>
      <c r="R933" s="56">
        <v>5311056</v>
      </c>
      <c r="S933" s="56">
        <f t="shared" si="53"/>
        <v>13458894</v>
      </c>
      <c r="T933" s="56">
        <v>3053045</v>
      </c>
      <c r="U933" s="56">
        <f t="shared" si="54"/>
        <v>16511939</v>
      </c>
    </row>
    <row r="934" spans="2:21" s="17" customFormat="1" outlineLevel="2" x14ac:dyDescent="0.25">
      <c r="B934" s="9">
        <v>4</v>
      </c>
      <c r="C934" s="17" t="s">
        <v>420</v>
      </c>
      <c r="D934" s="54" t="s">
        <v>2779</v>
      </c>
      <c r="E934" s="54" t="s">
        <v>2780</v>
      </c>
      <c r="F934" s="54"/>
      <c r="G934" s="55" t="s">
        <v>2781</v>
      </c>
      <c r="H934" s="56">
        <v>32126</v>
      </c>
      <c r="I934" s="56">
        <v>95461</v>
      </c>
      <c r="J934" s="56">
        <v>0</v>
      </c>
      <c r="K934" s="56">
        <v>-79598</v>
      </c>
      <c r="L934" s="56">
        <v>-19586</v>
      </c>
      <c r="M934" s="56">
        <v>270</v>
      </c>
      <c r="N934" s="56">
        <v>87</v>
      </c>
      <c r="O934" s="56">
        <f t="shared" si="52"/>
        <v>28760</v>
      </c>
      <c r="P934" s="56">
        <v>-1750</v>
      </c>
      <c r="Q934" s="56">
        <v>-1624</v>
      </c>
      <c r="R934" s="56">
        <v>16547</v>
      </c>
      <c r="S934" s="56">
        <f t="shared" si="53"/>
        <v>41933</v>
      </c>
      <c r="T934" s="56">
        <v>14864</v>
      </c>
      <c r="U934" s="56">
        <f t="shared" si="54"/>
        <v>56797</v>
      </c>
    </row>
    <row r="935" spans="2:21" s="17" customFormat="1" outlineLevel="2" x14ac:dyDescent="0.25">
      <c r="B935" s="9">
        <v>4</v>
      </c>
      <c r="C935" s="17" t="s">
        <v>420</v>
      </c>
      <c r="D935" s="54" t="s">
        <v>2782</v>
      </c>
      <c r="E935" s="54" t="s">
        <v>2783</v>
      </c>
      <c r="F935" s="54"/>
      <c r="G935" s="55" t="s">
        <v>2784</v>
      </c>
      <c r="H935" s="56">
        <v>110880</v>
      </c>
      <c r="I935" s="56">
        <v>329473</v>
      </c>
      <c r="J935" s="56">
        <v>0</v>
      </c>
      <c r="K935" s="56">
        <v>-274723</v>
      </c>
      <c r="L935" s="56">
        <v>-67597</v>
      </c>
      <c r="M935" s="56">
        <v>933</v>
      </c>
      <c r="N935" s="56">
        <v>294</v>
      </c>
      <c r="O935" s="56">
        <f t="shared" si="52"/>
        <v>99260</v>
      </c>
      <c r="P935" s="56">
        <v>-6039</v>
      </c>
      <c r="Q935" s="56">
        <v>-5606</v>
      </c>
      <c r="R935" s="56">
        <v>57111</v>
      </c>
      <c r="S935" s="56">
        <f t="shared" si="53"/>
        <v>144726</v>
      </c>
      <c r="T935" s="56">
        <v>45425</v>
      </c>
      <c r="U935" s="56">
        <f t="shared" si="54"/>
        <v>190151</v>
      </c>
    </row>
    <row r="936" spans="2:21" s="17" customFormat="1" outlineLevel="2" x14ac:dyDescent="0.25">
      <c r="B936" s="9">
        <v>4</v>
      </c>
      <c r="C936" s="17" t="s">
        <v>420</v>
      </c>
      <c r="D936" s="54" t="s">
        <v>2785</v>
      </c>
      <c r="E936" s="54" t="s">
        <v>2786</v>
      </c>
      <c r="F936" s="54"/>
      <c r="G936" s="55" t="s">
        <v>2787</v>
      </c>
      <c r="H936" s="56">
        <v>3499441</v>
      </c>
      <c r="I936" s="56">
        <v>10398360</v>
      </c>
      <c r="J936" s="56">
        <v>0</v>
      </c>
      <c r="K936" s="56">
        <v>-8670426</v>
      </c>
      <c r="L936" s="56">
        <v>-2133417</v>
      </c>
      <c r="M936" s="56">
        <v>29448</v>
      </c>
      <c r="N936" s="56">
        <v>9313</v>
      </c>
      <c r="O936" s="56">
        <f t="shared" si="52"/>
        <v>3132719</v>
      </c>
      <c r="P936" s="56">
        <v>-190596</v>
      </c>
      <c r="Q936" s="56">
        <v>-176931</v>
      </c>
      <c r="R936" s="56">
        <v>1802453</v>
      </c>
      <c r="S936" s="56">
        <f t="shared" si="53"/>
        <v>4567645</v>
      </c>
      <c r="T936" s="56">
        <v>1305565</v>
      </c>
      <c r="U936" s="56">
        <f t="shared" si="54"/>
        <v>5873210</v>
      </c>
    </row>
    <row r="937" spans="2:21" s="17" customFormat="1" outlineLevel="2" x14ac:dyDescent="0.25">
      <c r="B937" s="9">
        <v>4</v>
      </c>
      <c r="C937" s="17" t="s">
        <v>420</v>
      </c>
      <c r="D937" s="54" t="s">
        <v>2788</v>
      </c>
      <c r="E937" s="54" t="s">
        <v>2789</v>
      </c>
      <c r="F937" s="54"/>
      <c r="G937" s="55" t="s">
        <v>2790</v>
      </c>
      <c r="H937" s="56">
        <v>529094</v>
      </c>
      <c r="I937" s="56">
        <v>1572168</v>
      </c>
      <c r="J937" s="56">
        <v>0</v>
      </c>
      <c r="K937" s="56">
        <v>-1310915</v>
      </c>
      <c r="L937" s="56">
        <v>-322559</v>
      </c>
      <c r="M937" s="56">
        <v>4452</v>
      </c>
      <c r="N937" s="56">
        <v>1408</v>
      </c>
      <c r="O937" s="56">
        <f t="shared" si="52"/>
        <v>473648</v>
      </c>
      <c r="P937" s="56">
        <v>-28817</v>
      </c>
      <c r="Q937" s="56">
        <v>-26751</v>
      </c>
      <c r="R937" s="56">
        <v>272520</v>
      </c>
      <c r="S937" s="56">
        <f t="shared" si="53"/>
        <v>690600</v>
      </c>
      <c r="T937" s="56">
        <v>182250</v>
      </c>
      <c r="U937" s="56">
        <f t="shared" si="54"/>
        <v>872850</v>
      </c>
    </row>
    <row r="938" spans="2:21" s="17" customFormat="1" outlineLevel="2" x14ac:dyDescent="0.25">
      <c r="B938" s="9">
        <v>4</v>
      </c>
      <c r="C938" s="17" t="s">
        <v>420</v>
      </c>
      <c r="D938" s="54" t="s">
        <v>2791</v>
      </c>
      <c r="E938" s="54" t="s">
        <v>2792</v>
      </c>
      <c r="F938" s="54"/>
      <c r="G938" s="55" t="s">
        <v>2793</v>
      </c>
      <c r="H938" s="56">
        <v>158459</v>
      </c>
      <c r="I938" s="56">
        <v>470849</v>
      </c>
      <c r="J938" s="56">
        <v>0</v>
      </c>
      <c r="K938" s="56">
        <v>-392607</v>
      </c>
      <c r="L938" s="56">
        <v>-96603</v>
      </c>
      <c r="M938" s="56">
        <v>1333</v>
      </c>
      <c r="N938" s="56">
        <v>422</v>
      </c>
      <c r="O938" s="56">
        <f t="shared" si="52"/>
        <v>141853</v>
      </c>
      <c r="P938" s="56">
        <v>-8630</v>
      </c>
      <c r="Q938" s="56">
        <v>-8012</v>
      </c>
      <c r="R938" s="56">
        <v>81617</v>
      </c>
      <c r="S938" s="56">
        <f t="shared" si="53"/>
        <v>206828</v>
      </c>
      <c r="T938" s="56">
        <v>56213</v>
      </c>
      <c r="U938" s="56">
        <f t="shared" si="54"/>
        <v>263041</v>
      </c>
    </row>
    <row r="939" spans="2:21" s="17" customFormat="1" outlineLevel="2" x14ac:dyDescent="0.25">
      <c r="B939" s="9">
        <v>4</v>
      </c>
      <c r="C939" s="17" t="s">
        <v>420</v>
      </c>
      <c r="D939" s="54" t="s">
        <v>2794</v>
      </c>
      <c r="E939" s="54" t="s">
        <v>2795</v>
      </c>
      <c r="F939" s="54"/>
      <c r="G939" s="55" t="s">
        <v>2796</v>
      </c>
      <c r="H939" s="56">
        <v>44240</v>
      </c>
      <c r="I939" s="56">
        <v>131458</v>
      </c>
      <c r="J939" s="56">
        <v>0</v>
      </c>
      <c r="K939" s="56">
        <v>-109613</v>
      </c>
      <c r="L939" s="56">
        <v>-26971</v>
      </c>
      <c r="M939" s="56">
        <v>372</v>
      </c>
      <c r="N939" s="56">
        <v>119</v>
      </c>
      <c r="O939" s="56">
        <f t="shared" si="52"/>
        <v>39605</v>
      </c>
      <c r="P939" s="56">
        <v>-2410</v>
      </c>
      <c r="Q939" s="56">
        <v>-2237</v>
      </c>
      <c r="R939" s="56">
        <v>22787</v>
      </c>
      <c r="S939" s="56">
        <f t="shared" si="53"/>
        <v>57745</v>
      </c>
      <c r="T939" s="56">
        <v>10764</v>
      </c>
      <c r="U939" s="56">
        <f t="shared" si="54"/>
        <v>68509</v>
      </c>
    </row>
    <row r="940" spans="2:21" s="17" customFormat="1" outlineLevel="2" x14ac:dyDescent="0.25">
      <c r="B940" s="9">
        <v>4</v>
      </c>
      <c r="C940" s="17" t="s">
        <v>420</v>
      </c>
      <c r="D940" s="54" t="s">
        <v>2797</v>
      </c>
      <c r="E940" s="54" t="s">
        <v>2798</v>
      </c>
      <c r="F940" s="54"/>
      <c r="G940" s="55" t="s">
        <v>2799</v>
      </c>
      <c r="H940" s="56">
        <v>309417</v>
      </c>
      <c r="I940" s="56">
        <v>919412</v>
      </c>
      <c r="J940" s="56">
        <v>0</v>
      </c>
      <c r="K940" s="56">
        <v>-766630</v>
      </c>
      <c r="L940" s="56">
        <v>-188635</v>
      </c>
      <c r="M940" s="56">
        <v>2604</v>
      </c>
      <c r="N940" s="56">
        <v>823</v>
      </c>
      <c r="O940" s="56">
        <f t="shared" si="52"/>
        <v>276991</v>
      </c>
      <c r="P940" s="56">
        <v>-16852</v>
      </c>
      <c r="Q940" s="56">
        <v>-15644</v>
      </c>
      <c r="R940" s="56">
        <v>159371</v>
      </c>
      <c r="S940" s="56">
        <f t="shared" si="53"/>
        <v>403866</v>
      </c>
      <c r="T940" s="56">
        <v>111866</v>
      </c>
      <c r="U940" s="56">
        <f t="shared" si="54"/>
        <v>515732</v>
      </c>
    </row>
    <row r="941" spans="2:21" s="17" customFormat="1" outlineLevel="2" x14ac:dyDescent="0.25">
      <c r="B941" s="9">
        <v>4</v>
      </c>
      <c r="C941" s="17" t="s">
        <v>420</v>
      </c>
      <c r="D941" s="54" t="s">
        <v>2800</v>
      </c>
      <c r="E941" s="54" t="s">
        <v>2801</v>
      </c>
      <c r="F941" s="54"/>
      <c r="G941" s="55" t="s">
        <v>2802</v>
      </c>
      <c r="H941" s="56">
        <v>131728</v>
      </c>
      <c r="I941" s="56">
        <v>391422</v>
      </c>
      <c r="J941" s="56">
        <v>0</v>
      </c>
      <c r="K941" s="56">
        <v>-326378</v>
      </c>
      <c r="L941" s="56">
        <v>-80308</v>
      </c>
      <c r="M941" s="56">
        <v>1108</v>
      </c>
      <c r="N941" s="56">
        <v>353</v>
      </c>
      <c r="O941" s="56">
        <f t="shared" si="52"/>
        <v>117925</v>
      </c>
      <c r="P941" s="56">
        <v>-7175</v>
      </c>
      <c r="Q941" s="56">
        <v>-6660</v>
      </c>
      <c r="R941" s="56">
        <v>67849</v>
      </c>
      <c r="S941" s="56">
        <f t="shared" si="53"/>
        <v>171939</v>
      </c>
      <c r="T941" s="56">
        <v>63026</v>
      </c>
      <c r="U941" s="56">
        <f t="shared" si="54"/>
        <v>234965</v>
      </c>
    </row>
    <row r="942" spans="2:21" s="17" customFormat="1" outlineLevel="2" x14ac:dyDescent="0.25">
      <c r="B942" s="9">
        <v>4</v>
      </c>
      <c r="C942" s="17" t="s">
        <v>420</v>
      </c>
      <c r="D942" s="54" t="s">
        <v>2803</v>
      </c>
      <c r="E942" s="54" t="s">
        <v>2804</v>
      </c>
      <c r="F942" s="54"/>
      <c r="G942" s="55" t="s">
        <v>2805</v>
      </c>
      <c r="H942" s="56">
        <v>128821</v>
      </c>
      <c r="I942" s="56">
        <v>382784</v>
      </c>
      <c r="J942" s="56">
        <v>0</v>
      </c>
      <c r="K942" s="56">
        <v>-319175</v>
      </c>
      <c r="L942" s="56">
        <v>-78535</v>
      </c>
      <c r="M942" s="56">
        <v>1084</v>
      </c>
      <c r="N942" s="56">
        <v>343</v>
      </c>
      <c r="O942" s="56">
        <f t="shared" si="52"/>
        <v>115322</v>
      </c>
      <c r="P942" s="56">
        <v>-7016</v>
      </c>
      <c r="Q942" s="56">
        <v>-6513</v>
      </c>
      <c r="R942" s="56">
        <v>66352</v>
      </c>
      <c r="S942" s="56">
        <f t="shared" si="53"/>
        <v>168145</v>
      </c>
      <c r="T942" s="56">
        <v>41450</v>
      </c>
      <c r="U942" s="56">
        <f t="shared" si="54"/>
        <v>209595</v>
      </c>
    </row>
    <row r="943" spans="2:21" s="17" customFormat="1" outlineLevel="2" x14ac:dyDescent="0.25">
      <c r="B943" s="9">
        <v>4</v>
      </c>
      <c r="C943" s="17" t="s">
        <v>420</v>
      </c>
      <c r="D943" s="54" t="s">
        <v>2806</v>
      </c>
      <c r="E943" s="54" t="s">
        <v>2807</v>
      </c>
      <c r="F943" s="54"/>
      <c r="G943" s="55" t="s">
        <v>2808</v>
      </c>
      <c r="H943" s="56">
        <v>63162</v>
      </c>
      <c r="I943" s="56">
        <v>187682</v>
      </c>
      <c r="J943" s="56">
        <v>0</v>
      </c>
      <c r="K943" s="56">
        <v>-156494</v>
      </c>
      <c r="L943" s="56">
        <v>-38506</v>
      </c>
      <c r="M943" s="56">
        <v>532</v>
      </c>
      <c r="N943" s="56">
        <v>167</v>
      </c>
      <c r="O943" s="56">
        <f t="shared" si="52"/>
        <v>56543</v>
      </c>
      <c r="P943" s="56">
        <v>-3440</v>
      </c>
      <c r="Q943" s="56">
        <v>-3193</v>
      </c>
      <c r="R943" s="56">
        <v>32533</v>
      </c>
      <c r="S943" s="56">
        <f t="shared" si="53"/>
        <v>82443</v>
      </c>
      <c r="T943" s="56">
        <v>33891</v>
      </c>
      <c r="U943" s="56">
        <f t="shared" si="54"/>
        <v>116334</v>
      </c>
    </row>
    <row r="944" spans="2:21" s="17" customFormat="1" outlineLevel="2" x14ac:dyDescent="0.25">
      <c r="B944" s="9">
        <v>4</v>
      </c>
      <c r="C944" s="17" t="s">
        <v>420</v>
      </c>
      <c r="D944" s="54" t="s">
        <v>2809</v>
      </c>
      <c r="E944" s="54" t="s">
        <v>2810</v>
      </c>
      <c r="F944" s="54"/>
      <c r="G944" s="55" t="s">
        <v>2811</v>
      </c>
      <c r="H944" s="56">
        <v>471877</v>
      </c>
      <c r="I944" s="56">
        <v>1402152</v>
      </c>
      <c r="J944" s="56">
        <v>0</v>
      </c>
      <c r="K944" s="56">
        <v>-1169151</v>
      </c>
      <c r="L944" s="56">
        <v>-287678</v>
      </c>
      <c r="M944" s="56">
        <v>3971</v>
      </c>
      <c r="N944" s="56">
        <v>1257</v>
      </c>
      <c r="O944" s="56">
        <f t="shared" si="52"/>
        <v>422428</v>
      </c>
      <c r="P944" s="56">
        <v>-25701</v>
      </c>
      <c r="Q944" s="56">
        <v>-23858</v>
      </c>
      <c r="R944" s="56">
        <v>243049</v>
      </c>
      <c r="S944" s="56">
        <f t="shared" si="53"/>
        <v>615918</v>
      </c>
      <c r="T944" s="56">
        <v>188854</v>
      </c>
      <c r="U944" s="56">
        <f t="shared" si="54"/>
        <v>804772</v>
      </c>
    </row>
    <row r="945" spans="2:21" s="17" customFormat="1" outlineLevel="2" x14ac:dyDescent="0.25">
      <c r="B945" s="9">
        <v>4</v>
      </c>
      <c r="C945" s="17" t="s">
        <v>420</v>
      </c>
      <c r="D945" s="54" t="s">
        <v>2812</v>
      </c>
      <c r="E945" s="54" t="s">
        <v>2813</v>
      </c>
      <c r="F945" s="54"/>
      <c r="G945" s="55" t="s">
        <v>2814</v>
      </c>
      <c r="H945" s="56">
        <v>840788</v>
      </c>
      <c r="I945" s="56">
        <v>2498348</v>
      </c>
      <c r="J945" s="56">
        <v>0</v>
      </c>
      <c r="K945" s="56">
        <v>-2083188</v>
      </c>
      <c r="L945" s="56">
        <v>-512582</v>
      </c>
      <c r="M945" s="56">
        <v>7075</v>
      </c>
      <c r="N945" s="56">
        <v>2236</v>
      </c>
      <c r="O945" s="56">
        <f t="shared" si="52"/>
        <v>752677</v>
      </c>
      <c r="P945" s="56">
        <v>-45793</v>
      </c>
      <c r="Q945" s="56">
        <v>-42510</v>
      </c>
      <c r="R945" s="56">
        <v>433064</v>
      </c>
      <c r="S945" s="56">
        <f t="shared" si="53"/>
        <v>1097438</v>
      </c>
      <c r="T945" s="56">
        <v>234017</v>
      </c>
      <c r="U945" s="56">
        <f t="shared" si="54"/>
        <v>1331455</v>
      </c>
    </row>
    <row r="946" spans="2:21" s="17" customFormat="1" outlineLevel="2" x14ac:dyDescent="0.25">
      <c r="B946" s="9">
        <v>4</v>
      </c>
      <c r="C946" s="17" t="s">
        <v>420</v>
      </c>
      <c r="D946" s="54" t="s">
        <v>2815</v>
      </c>
      <c r="E946" s="54" t="s">
        <v>2816</v>
      </c>
      <c r="F946" s="54"/>
      <c r="G946" s="55" t="s">
        <v>2817</v>
      </c>
      <c r="H946" s="56">
        <v>60720</v>
      </c>
      <c r="I946" s="56">
        <v>180425</v>
      </c>
      <c r="J946" s="56">
        <v>0</v>
      </c>
      <c r="K946" s="56">
        <v>-150443</v>
      </c>
      <c r="L946" s="56">
        <v>-37017</v>
      </c>
      <c r="M946" s="56">
        <v>511</v>
      </c>
      <c r="N946" s="56">
        <v>160</v>
      </c>
      <c r="O946" s="56">
        <f t="shared" si="52"/>
        <v>54356</v>
      </c>
      <c r="P946" s="56">
        <v>-3307</v>
      </c>
      <c r="Q946" s="56">
        <v>-3070</v>
      </c>
      <c r="R946" s="56">
        <v>31275</v>
      </c>
      <c r="S946" s="56">
        <f t="shared" si="53"/>
        <v>79254</v>
      </c>
      <c r="T946" s="56">
        <v>27039</v>
      </c>
      <c r="U946" s="56">
        <f t="shared" si="54"/>
        <v>106293</v>
      </c>
    </row>
    <row r="947" spans="2:21" s="17" customFormat="1" outlineLevel="2" x14ac:dyDescent="0.25">
      <c r="B947" s="9">
        <v>4</v>
      </c>
      <c r="C947" s="17" t="s">
        <v>420</v>
      </c>
      <c r="D947" s="54" t="s">
        <v>2818</v>
      </c>
      <c r="E947" s="54" t="s">
        <v>2819</v>
      </c>
      <c r="F947" s="54"/>
      <c r="G947" s="55" t="s">
        <v>2820</v>
      </c>
      <c r="H947" s="56">
        <v>65621</v>
      </c>
      <c r="I947" s="56">
        <v>194989</v>
      </c>
      <c r="J947" s="56">
        <v>0</v>
      </c>
      <c r="K947" s="56">
        <v>-162587</v>
      </c>
      <c r="L947" s="56">
        <v>-40006</v>
      </c>
      <c r="M947" s="56">
        <v>552</v>
      </c>
      <c r="N947" s="56">
        <v>177</v>
      </c>
      <c r="O947" s="56">
        <f t="shared" si="52"/>
        <v>58746</v>
      </c>
      <c r="P947" s="56">
        <v>-3574</v>
      </c>
      <c r="Q947" s="56">
        <v>-3318</v>
      </c>
      <c r="R947" s="56">
        <v>33799</v>
      </c>
      <c r="S947" s="56">
        <f t="shared" si="53"/>
        <v>85653</v>
      </c>
      <c r="T947" s="56">
        <v>11873</v>
      </c>
      <c r="U947" s="56">
        <f t="shared" si="54"/>
        <v>97526</v>
      </c>
    </row>
    <row r="948" spans="2:21" s="17" customFormat="1" outlineLevel="2" x14ac:dyDescent="0.25">
      <c r="B948" s="9">
        <v>4</v>
      </c>
      <c r="C948" s="17" t="s">
        <v>420</v>
      </c>
      <c r="D948" s="54" t="s">
        <v>2821</v>
      </c>
      <c r="E948" s="54" t="s">
        <v>2822</v>
      </c>
      <c r="F948" s="54"/>
      <c r="G948" s="55" t="s">
        <v>2823</v>
      </c>
      <c r="H948" s="56">
        <v>516713</v>
      </c>
      <c r="I948" s="56">
        <v>1535380</v>
      </c>
      <c r="J948" s="56">
        <v>0</v>
      </c>
      <c r="K948" s="56">
        <v>-1280240</v>
      </c>
      <c r="L948" s="56">
        <v>-315012</v>
      </c>
      <c r="M948" s="56">
        <v>4348</v>
      </c>
      <c r="N948" s="56">
        <v>1375</v>
      </c>
      <c r="O948" s="56">
        <f t="shared" si="52"/>
        <v>462564</v>
      </c>
      <c r="P948" s="56">
        <v>-28143</v>
      </c>
      <c r="Q948" s="56">
        <v>-26125</v>
      </c>
      <c r="R948" s="56">
        <v>266143</v>
      </c>
      <c r="S948" s="56">
        <f t="shared" si="53"/>
        <v>674439</v>
      </c>
      <c r="T948" s="56">
        <v>123097</v>
      </c>
      <c r="U948" s="56">
        <f t="shared" si="54"/>
        <v>797536</v>
      </c>
    </row>
    <row r="949" spans="2:21" s="17" customFormat="1" outlineLevel="2" x14ac:dyDescent="0.25">
      <c r="B949" s="9">
        <v>4</v>
      </c>
      <c r="C949" s="17" t="s">
        <v>420</v>
      </c>
      <c r="D949" s="54" t="s">
        <v>2824</v>
      </c>
      <c r="E949" s="54" t="s">
        <v>2825</v>
      </c>
      <c r="F949" s="54"/>
      <c r="G949" s="55" t="s">
        <v>2826</v>
      </c>
      <c r="H949" s="56">
        <v>85663</v>
      </c>
      <c r="I949" s="56">
        <v>254541</v>
      </c>
      <c r="J949" s="56">
        <v>0</v>
      </c>
      <c r="K949" s="56">
        <v>-212243</v>
      </c>
      <c r="L949" s="56">
        <v>-52224</v>
      </c>
      <c r="M949" s="56">
        <v>721</v>
      </c>
      <c r="N949" s="56">
        <v>229</v>
      </c>
      <c r="O949" s="56">
        <f t="shared" si="52"/>
        <v>76687</v>
      </c>
      <c r="P949" s="56">
        <v>-4666</v>
      </c>
      <c r="Q949" s="56">
        <v>-4331</v>
      </c>
      <c r="R949" s="56">
        <v>44122</v>
      </c>
      <c r="S949" s="56">
        <f t="shared" si="53"/>
        <v>111812</v>
      </c>
      <c r="T949" s="56">
        <v>36242</v>
      </c>
      <c r="U949" s="56">
        <f t="shared" si="54"/>
        <v>148054</v>
      </c>
    </row>
    <row r="950" spans="2:21" s="17" customFormat="1" outlineLevel="2" x14ac:dyDescent="0.25">
      <c r="B950" s="9">
        <v>4</v>
      </c>
      <c r="C950" s="17" t="s">
        <v>420</v>
      </c>
      <c r="D950" s="54" t="s">
        <v>2827</v>
      </c>
      <c r="E950" s="54" t="s">
        <v>2828</v>
      </c>
      <c r="F950" s="54"/>
      <c r="G950" s="55" t="s">
        <v>2829</v>
      </c>
      <c r="H950" s="56">
        <v>3064672</v>
      </c>
      <c r="I950" s="56">
        <v>9106472</v>
      </c>
      <c r="J950" s="56">
        <v>0</v>
      </c>
      <c r="K950" s="56">
        <v>-7593216</v>
      </c>
      <c r="L950" s="56">
        <v>-1868362</v>
      </c>
      <c r="M950" s="56">
        <v>25789</v>
      </c>
      <c r="N950" s="56">
        <v>8158</v>
      </c>
      <c r="O950" s="56">
        <f t="shared" si="52"/>
        <v>2743513</v>
      </c>
      <c r="P950" s="56">
        <v>-166916</v>
      </c>
      <c r="Q950" s="56">
        <v>-154950</v>
      </c>
      <c r="R950" s="56">
        <v>1578517</v>
      </c>
      <c r="S950" s="56">
        <f t="shared" si="53"/>
        <v>4000164</v>
      </c>
      <c r="T950" s="56">
        <v>1052577</v>
      </c>
      <c r="U950" s="56">
        <f t="shared" si="54"/>
        <v>5052741</v>
      </c>
    </row>
    <row r="951" spans="2:21" s="17" customFormat="1" outlineLevel="2" x14ac:dyDescent="0.25">
      <c r="B951" s="9">
        <v>4</v>
      </c>
      <c r="C951" s="17" t="s">
        <v>420</v>
      </c>
      <c r="D951" s="54" t="s">
        <v>2830</v>
      </c>
      <c r="E951" s="54" t="s">
        <v>2831</v>
      </c>
      <c r="F951" s="54"/>
      <c r="G951" s="55" t="s">
        <v>2832</v>
      </c>
      <c r="H951" s="56">
        <v>185654</v>
      </c>
      <c r="I951" s="56">
        <v>551657</v>
      </c>
      <c r="J951" s="56">
        <v>0</v>
      </c>
      <c r="K951" s="56">
        <v>-459986</v>
      </c>
      <c r="L951" s="56">
        <v>-113183</v>
      </c>
      <c r="M951" s="56">
        <v>1562</v>
      </c>
      <c r="N951" s="56">
        <v>495</v>
      </c>
      <c r="O951" s="56">
        <f t="shared" si="52"/>
        <v>166199</v>
      </c>
      <c r="P951" s="56">
        <v>-10112</v>
      </c>
      <c r="Q951" s="56">
        <v>-9387</v>
      </c>
      <c r="R951" s="56">
        <v>95624</v>
      </c>
      <c r="S951" s="56">
        <f t="shared" si="53"/>
        <v>242324</v>
      </c>
      <c r="T951" s="56">
        <v>61520</v>
      </c>
      <c r="U951" s="56">
        <f t="shared" si="54"/>
        <v>303844</v>
      </c>
    </row>
    <row r="952" spans="2:21" s="17" customFormat="1" outlineLevel="2" x14ac:dyDescent="0.25">
      <c r="B952" s="9">
        <v>4</v>
      </c>
      <c r="C952" s="17" t="s">
        <v>420</v>
      </c>
      <c r="D952" s="54" t="s">
        <v>2833</v>
      </c>
      <c r="E952" s="54" t="s">
        <v>2834</v>
      </c>
      <c r="F952" s="54"/>
      <c r="G952" s="55" t="s">
        <v>2835</v>
      </c>
      <c r="H952" s="56">
        <v>2061956</v>
      </c>
      <c r="I952" s="56">
        <v>6126967</v>
      </c>
      <c r="J952" s="56">
        <v>0</v>
      </c>
      <c r="K952" s="56">
        <v>-5108826</v>
      </c>
      <c r="L952" s="56">
        <v>-1257061</v>
      </c>
      <c r="M952" s="56">
        <v>17351</v>
      </c>
      <c r="N952" s="56">
        <v>5488</v>
      </c>
      <c r="O952" s="56">
        <f t="shared" si="52"/>
        <v>1845875</v>
      </c>
      <c r="P952" s="56">
        <v>-112304</v>
      </c>
      <c r="Q952" s="56">
        <v>-104252</v>
      </c>
      <c r="R952" s="56">
        <v>1062049</v>
      </c>
      <c r="S952" s="56">
        <f t="shared" si="53"/>
        <v>2691368</v>
      </c>
      <c r="T952" s="56">
        <v>688399</v>
      </c>
      <c r="U952" s="56">
        <f t="shared" si="54"/>
        <v>3379767</v>
      </c>
    </row>
    <row r="953" spans="2:21" s="17" customFormat="1" outlineLevel="2" x14ac:dyDescent="0.25">
      <c r="B953" s="9">
        <v>4</v>
      </c>
      <c r="C953" s="17" t="s">
        <v>420</v>
      </c>
      <c r="D953" s="54" t="s">
        <v>2836</v>
      </c>
      <c r="E953" s="54" t="s">
        <v>2837</v>
      </c>
      <c r="F953" s="54"/>
      <c r="G953" s="55" t="s">
        <v>2838</v>
      </c>
      <c r="H953" s="56">
        <v>259181</v>
      </c>
      <c r="I953" s="56">
        <v>770138</v>
      </c>
      <c r="J953" s="56">
        <v>0</v>
      </c>
      <c r="K953" s="56">
        <v>-642162</v>
      </c>
      <c r="L953" s="56">
        <v>-158008</v>
      </c>
      <c r="M953" s="56">
        <v>2181</v>
      </c>
      <c r="N953" s="56">
        <v>690</v>
      </c>
      <c r="O953" s="56">
        <f t="shared" si="52"/>
        <v>232020</v>
      </c>
      <c r="P953" s="56">
        <v>-14116</v>
      </c>
      <c r="Q953" s="56">
        <v>-13104</v>
      </c>
      <c r="R953" s="56">
        <v>133496</v>
      </c>
      <c r="S953" s="56">
        <f t="shared" si="53"/>
        <v>338296</v>
      </c>
      <c r="T953" s="56">
        <v>117524</v>
      </c>
      <c r="U953" s="56">
        <f t="shared" si="54"/>
        <v>455820</v>
      </c>
    </row>
    <row r="954" spans="2:21" s="17" customFormat="1" outlineLevel="2" x14ac:dyDescent="0.25">
      <c r="B954" s="9">
        <v>4</v>
      </c>
      <c r="C954" s="17" t="s">
        <v>420</v>
      </c>
      <c r="D954" s="54" t="s">
        <v>2839</v>
      </c>
      <c r="E954" s="54" t="s">
        <v>2840</v>
      </c>
      <c r="F954" s="54"/>
      <c r="G954" s="55" t="s">
        <v>2841</v>
      </c>
      <c r="H954" s="56">
        <v>66234</v>
      </c>
      <c r="I954" s="56">
        <v>196810</v>
      </c>
      <c r="J954" s="56">
        <v>0</v>
      </c>
      <c r="K954" s="56">
        <v>-164105</v>
      </c>
      <c r="L954" s="56">
        <v>-40379</v>
      </c>
      <c r="M954" s="56">
        <v>557</v>
      </c>
      <c r="N954" s="56">
        <v>176</v>
      </c>
      <c r="O954" s="56">
        <f t="shared" si="52"/>
        <v>59293</v>
      </c>
      <c r="P954" s="56">
        <v>-3607</v>
      </c>
      <c r="Q954" s="56">
        <v>-3349</v>
      </c>
      <c r="R954" s="56">
        <v>34115</v>
      </c>
      <c r="S954" s="56">
        <f t="shared" si="53"/>
        <v>86452</v>
      </c>
      <c r="T954" s="56">
        <v>33652</v>
      </c>
      <c r="U954" s="56">
        <f t="shared" si="54"/>
        <v>120104</v>
      </c>
    </row>
    <row r="955" spans="2:21" s="17" customFormat="1" outlineLevel="2" x14ac:dyDescent="0.25">
      <c r="B955" s="9">
        <v>4</v>
      </c>
      <c r="C955" s="17" t="s">
        <v>420</v>
      </c>
      <c r="D955" s="54" t="s">
        <v>2842</v>
      </c>
      <c r="E955" s="54" t="s">
        <v>2843</v>
      </c>
      <c r="F955" s="54"/>
      <c r="G955" s="55" t="s">
        <v>2844</v>
      </c>
      <c r="H955" s="56">
        <v>133837</v>
      </c>
      <c r="I955" s="56">
        <v>397688</v>
      </c>
      <c r="J955" s="56">
        <v>0</v>
      </c>
      <c r="K955" s="56">
        <v>-331602</v>
      </c>
      <c r="L955" s="56">
        <v>-81593</v>
      </c>
      <c r="M955" s="56">
        <v>1126</v>
      </c>
      <c r="N955" s="56">
        <v>357</v>
      </c>
      <c r="O955" s="56">
        <f t="shared" si="52"/>
        <v>119813</v>
      </c>
      <c r="P955" s="56">
        <v>-7289</v>
      </c>
      <c r="Q955" s="56">
        <v>-6767</v>
      </c>
      <c r="R955" s="56">
        <v>68935</v>
      </c>
      <c r="S955" s="56">
        <f t="shared" si="53"/>
        <v>174692</v>
      </c>
      <c r="T955" s="56">
        <v>43987</v>
      </c>
      <c r="U955" s="56">
        <f t="shared" si="54"/>
        <v>218679</v>
      </c>
    </row>
    <row r="956" spans="2:21" s="17" customFormat="1" outlineLevel="2" x14ac:dyDescent="0.25">
      <c r="B956" s="9">
        <v>4</v>
      </c>
      <c r="C956" s="17" t="s">
        <v>420</v>
      </c>
      <c r="D956" s="54" t="s">
        <v>2845</v>
      </c>
      <c r="E956" s="54" t="s">
        <v>2846</v>
      </c>
      <c r="F956" s="54"/>
      <c r="G956" s="55" t="s">
        <v>2847</v>
      </c>
      <c r="H956" s="56">
        <v>160195</v>
      </c>
      <c r="I956" s="56">
        <v>476010</v>
      </c>
      <c r="J956" s="56">
        <v>0</v>
      </c>
      <c r="K956" s="56">
        <v>-396909</v>
      </c>
      <c r="L956" s="56">
        <v>-97662</v>
      </c>
      <c r="M956" s="56">
        <v>1348</v>
      </c>
      <c r="N956" s="56">
        <v>425</v>
      </c>
      <c r="O956" s="56">
        <f t="shared" si="52"/>
        <v>143407</v>
      </c>
      <c r="P956" s="56">
        <v>-8725</v>
      </c>
      <c r="Q956" s="56">
        <v>-8099</v>
      </c>
      <c r="R956" s="56">
        <v>82512</v>
      </c>
      <c r="S956" s="56">
        <f t="shared" si="53"/>
        <v>209095</v>
      </c>
      <c r="T956" s="56">
        <v>60152</v>
      </c>
      <c r="U956" s="56">
        <f t="shared" si="54"/>
        <v>269247</v>
      </c>
    </row>
    <row r="957" spans="2:21" s="17" customFormat="1" outlineLevel="2" x14ac:dyDescent="0.25">
      <c r="B957" s="9">
        <v>4</v>
      </c>
      <c r="C957" s="17" t="s">
        <v>420</v>
      </c>
      <c r="D957" s="54" t="s">
        <v>2848</v>
      </c>
      <c r="E957" s="54" t="s">
        <v>2849</v>
      </c>
      <c r="F957" s="54"/>
      <c r="G957" s="55" t="s">
        <v>2850</v>
      </c>
      <c r="H957" s="56">
        <v>82062</v>
      </c>
      <c r="I957" s="56">
        <v>243843</v>
      </c>
      <c r="J957" s="56">
        <v>0</v>
      </c>
      <c r="K957" s="56">
        <v>-203323</v>
      </c>
      <c r="L957" s="56">
        <v>-50029</v>
      </c>
      <c r="M957" s="56">
        <v>691</v>
      </c>
      <c r="N957" s="56">
        <v>219</v>
      </c>
      <c r="O957" s="56">
        <f t="shared" si="52"/>
        <v>73463</v>
      </c>
      <c r="P957" s="56">
        <v>-4470</v>
      </c>
      <c r="Q957" s="56">
        <v>-4149</v>
      </c>
      <c r="R957" s="56">
        <v>42268</v>
      </c>
      <c r="S957" s="56">
        <f t="shared" si="53"/>
        <v>107112</v>
      </c>
      <c r="T957" s="56">
        <v>22807</v>
      </c>
      <c r="U957" s="56">
        <f t="shared" si="54"/>
        <v>129919</v>
      </c>
    </row>
    <row r="958" spans="2:21" s="17" customFormat="1" outlineLevel="2" x14ac:dyDescent="0.25">
      <c r="B958" s="9">
        <v>4</v>
      </c>
      <c r="C958" s="17" t="s">
        <v>420</v>
      </c>
      <c r="D958" s="54" t="s">
        <v>2851</v>
      </c>
      <c r="E958" s="54" t="s">
        <v>2852</v>
      </c>
      <c r="F958" s="54"/>
      <c r="G958" s="55" t="s">
        <v>2853</v>
      </c>
      <c r="H958" s="56">
        <v>10673399</v>
      </c>
      <c r="I958" s="56">
        <v>31715310</v>
      </c>
      <c r="J958" s="56">
        <v>0</v>
      </c>
      <c r="K958" s="56">
        <v>-26445061</v>
      </c>
      <c r="L958" s="56">
        <v>-6506986</v>
      </c>
      <c r="M958" s="56">
        <v>89816</v>
      </c>
      <c r="N958" s="56">
        <v>28414</v>
      </c>
      <c r="O958" s="56">
        <f t="shared" si="52"/>
        <v>9554892</v>
      </c>
      <c r="P958" s="56">
        <v>-581324</v>
      </c>
      <c r="Q958" s="56">
        <v>-539646</v>
      </c>
      <c r="R958" s="56">
        <v>5497537</v>
      </c>
      <c r="S958" s="56">
        <f t="shared" si="53"/>
        <v>13931459</v>
      </c>
      <c r="T958" s="56">
        <v>3615472</v>
      </c>
      <c r="U958" s="56">
        <f t="shared" si="54"/>
        <v>17546931</v>
      </c>
    </row>
    <row r="959" spans="2:21" s="17" customFormat="1" outlineLevel="2" x14ac:dyDescent="0.25">
      <c r="B959" s="9">
        <v>4</v>
      </c>
      <c r="C959" s="17" t="s">
        <v>420</v>
      </c>
      <c r="D959" s="54" t="s">
        <v>2854</v>
      </c>
      <c r="E959" s="54" t="s">
        <v>2855</v>
      </c>
      <c r="F959" s="54"/>
      <c r="G959" s="55" t="s">
        <v>2856</v>
      </c>
      <c r="H959" s="56">
        <v>75555</v>
      </c>
      <c r="I959" s="56">
        <v>224508</v>
      </c>
      <c r="J959" s="56">
        <v>0</v>
      </c>
      <c r="K959" s="56">
        <v>-187200</v>
      </c>
      <c r="L959" s="56">
        <v>-46062</v>
      </c>
      <c r="M959" s="56">
        <v>636</v>
      </c>
      <c r="N959" s="56">
        <v>200</v>
      </c>
      <c r="O959" s="56">
        <f t="shared" si="52"/>
        <v>67637</v>
      </c>
      <c r="P959" s="56">
        <v>-4115</v>
      </c>
      <c r="Q959" s="56">
        <v>-3820</v>
      </c>
      <c r="R959" s="56">
        <v>38916</v>
      </c>
      <c r="S959" s="56">
        <f t="shared" si="53"/>
        <v>98618</v>
      </c>
      <c r="T959" s="56">
        <v>28507</v>
      </c>
      <c r="U959" s="56">
        <f t="shared" si="54"/>
        <v>127125</v>
      </c>
    </row>
    <row r="960" spans="2:21" s="17" customFormat="1" outlineLevel="2" x14ac:dyDescent="0.25">
      <c r="B960" s="9">
        <v>4</v>
      </c>
      <c r="C960" s="17" t="s">
        <v>420</v>
      </c>
      <c r="D960" s="54" t="s">
        <v>2857</v>
      </c>
      <c r="E960" s="54" t="s">
        <v>2858</v>
      </c>
      <c r="F960" s="54"/>
      <c r="G960" s="55" t="s">
        <v>2859</v>
      </c>
      <c r="H960" s="56">
        <v>41219</v>
      </c>
      <c r="I960" s="56">
        <v>122480</v>
      </c>
      <c r="J960" s="56">
        <v>0</v>
      </c>
      <c r="K960" s="56">
        <v>-102127</v>
      </c>
      <c r="L960" s="56">
        <v>-25129</v>
      </c>
      <c r="M960" s="56">
        <v>347</v>
      </c>
      <c r="N960" s="56">
        <v>109</v>
      </c>
      <c r="O960" s="56">
        <f t="shared" si="52"/>
        <v>36899</v>
      </c>
      <c r="P960" s="56">
        <v>-2245</v>
      </c>
      <c r="Q960" s="56">
        <v>-2084</v>
      </c>
      <c r="R960" s="56">
        <v>21231</v>
      </c>
      <c r="S960" s="56">
        <f t="shared" si="53"/>
        <v>53801</v>
      </c>
      <c r="T960" s="56">
        <v>18879</v>
      </c>
      <c r="U960" s="56">
        <f t="shared" si="54"/>
        <v>72680</v>
      </c>
    </row>
    <row r="961" spans="2:21" s="17" customFormat="1" outlineLevel="2" x14ac:dyDescent="0.25">
      <c r="B961" s="9">
        <v>4</v>
      </c>
      <c r="C961" s="17" t="s">
        <v>420</v>
      </c>
      <c r="D961" s="54" t="s">
        <v>2860</v>
      </c>
      <c r="E961" s="54" t="s">
        <v>2861</v>
      </c>
      <c r="F961" s="54"/>
      <c r="G961" s="55" t="s">
        <v>2862</v>
      </c>
      <c r="H961" s="56">
        <v>631992</v>
      </c>
      <c r="I961" s="56">
        <v>1877923</v>
      </c>
      <c r="J961" s="56">
        <v>0</v>
      </c>
      <c r="K961" s="56">
        <v>-1565862</v>
      </c>
      <c r="L961" s="56">
        <v>-385291</v>
      </c>
      <c r="M961" s="56">
        <v>5318</v>
      </c>
      <c r="N961" s="56">
        <v>1683</v>
      </c>
      <c r="O961" s="56">
        <f t="shared" si="52"/>
        <v>565763</v>
      </c>
      <c r="P961" s="56">
        <v>-34421</v>
      </c>
      <c r="Q961" s="56">
        <v>-31953</v>
      </c>
      <c r="R961" s="56">
        <v>325519</v>
      </c>
      <c r="S961" s="56">
        <f t="shared" si="53"/>
        <v>824908</v>
      </c>
      <c r="T961" s="56">
        <v>249825</v>
      </c>
      <c r="U961" s="56">
        <f t="shared" si="54"/>
        <v>1074733</v>
      </c>
    </row>
    <row r="962" spans="2:21" s="17" customFormat="1" outlineLevel="2" x14ac:dyDescent="0.25">
      <c r="B962" s="9">
        <v>4</v>
      </c>
      <c r="C962" s="17" t="s">
        <v>420</v>
      </c>
      <c r="D962" s="54" t="s">
        <v>2863</v>
      </c>
      <c r="E962" s="54" t="s">
        <v>2864</v>
      </c>
      <c r="F962" s="54"/>
      <c r="G962" s="55" t="s">
        <v>2865</v>
      </c>
      <c r="H962" s="56">
        <v>1026793</v>
      </c>
      <c r="I962" s="56">
        <v>3051047</v>
      </c>
      <c r="J962" s="56">
        <v>0</v>
      </c>
      <c r="K962" s="56">
        <v>-2544043</v>
      </c>
      <c r="L962" s="56">
        <v>-625979</v>
      </c>
      <c r="M962" s="56">
        <v>8640</v>
      </c>
      <c r="N962" s="56">
        <v>2733</v>
      </c>
      <c r="O962" s="56">
        <f t="shared" si="52"/>
        <v>919191</v>
      </c>
      <c r="P962" s="56">
        <v>-55924</v>
      </c>
      <c r="Q962" s="56">
        <v>-51915</v>
      </c>
      <c r="R962" s="56">
        <v>528869</v>
      </c>
      <c r="S962" s="56">
        <f t="shared" si="53"/>
        <v>1340221</v>
      </c>
      <c r="T962" s="56">
        <v>396660</v>
      </c>
      <c r="U962" s="56">
        <f t="shared" si="54"/>
        <v>1736881</v>
      </c>
    </row>
    <row r="963" spans="2:21" s="17" customFormat="1" outlineLevel="2" x14ac:dyDescent="0.25">
      <c r="B963" s="9">
        <v>4</v>
      </c>
      <c r="C963" s="17" t="s">
        <v>420</v>
      </c>
      <c r="D963" s="54" t="s">
        <v>2866</v>
      </c>
      <c r="E963" s="54" t="s">
        <v>2867</v>
      </c>
      <c r="F963" s="54"/>
      <c r="G963" s="55" t="s">
        <v>2868</v>
      </c>
      <c r="H963" s="56">
        <v>37099</v>
      </c>
      <c r="I963" s="56">
        <v>110239</v>
      </c>
      <c r="J963" s="56">
        <v>0</v>
      </c>
      <c r="K963" s="56">
        <v>-91920</v>
      </c>
      <c r="L963" s="56">
        <v>-22617</v>
      </c>
      <c r="M963" s="56">
        <v>312</v>
      </c>
      <c r="N963" s="56">
        <v>98</v>
      </c>
      <c r="O963" s="56">
        <f t="shared" si="52"/>
        <v>33211</v>
      </c>
      <c r="P963" s="56">
        <v>-2021</v>
      </c>
      <c r="Q963" s="56">
        <v>-1876</v>
      </c>
      <c r="R963" s="56">
        <v>19109</v>
      </c>
      <c r="S963" s="56">
        <f t="shared" si="53"/>
        <v>48423</v>
      </c>
      <c r="T963" s="56">
        <v>16635</v>
      </c>
      <c r="U963" s="56">
        <f t="shared" si="54"/>
        <v>65058</v>
      </c>
    </row>
    <row r="964" spans="2:21" s="17" customFormat="1" outlineLevel="2" x14ac:dyDescent="0.25">
      <c r="B964" s="9">
        <v>4</v>
      </c>
      <c r="C964" s="17" t="s">
        <v>420</v>
      </c>
      <c r="D964" s="54" t="s">
        <v>2869</v>
      </c>
      <c r="E964" s="54" t="s">
        <v>2870</v>
      </c>
      <c r="F964" s="54"/>
      <c r="G964" s="55" t="s">
        <v>2871</v>
      </c>
      <c r="H964" s="56">
        <v>89601</v>
      </c>
      <c r="I964" s="56">
        <v>266242</v>
      </c>
      <c r="J964" s="56">
        <v>0</v>
      </c>
      <c r="K964" s="56">
        <v>-222000</v>
      </c>
      <c r="L964" s="56">
        <v>-54625</v>
      </c>
      <c r="M964" s="56">
        <v>754</v>
      </c>
      <c r="N964" s="56">
        <v>239</v>
      </c>
      <c r="O964" s="56">
        <f t="shared" si="52"/>
        <v>80211</v>
      </c>
      <c r="P964" s="56">
        <v>-4880</v>
      </c>
      <c r="Q964" s="56">
        <v>-4530</v>
      </c>
      <c r="R964" s="56">
        <v>46151</v>
      </c>
      <c r="S964" s="56">
        <f t="shared" si="53"/>
        <v>116952</v>
      </c>
      <c r="T964" s="56">
        <v>32963</v>
      </c>
      <c r="U964" s="56">
        <f t="shared" si="54"/>
        <v>149915</v>
      </c>
    </row>
    <row r="965" spans="2:21" s="17" customFormat="1" outlineLevel="2" x14ac:dyDescent="0.25">
      <c r="B965" s="9">
        <v>4</v>
      </c>
      <c r="C965" s="17" t="s">
        <v>420</v>
      </c>
      <c r="D965" s="54" t="s">
        <v>2872</v>
      </c>
      <c r="E965" s="54" t="s">
        <v>2873</v>
      </c>
      <c r="F965" s="54"/>
      <c r="G965" s="55" t="s">
        <v>2874</v>
      </c>
      <c r="H965" s="56">
        <v>463430</v>
      </c>
      <c r="I965" s="56">
        <v>1377053</v>
      </c>
      <c r="J965" s="56">
        <v>0</v>
      </c>
      <c r="K965" s="56">
        <v>-1148223</v>
      </c>
      <c r="L965" s="56">
        <v>-282528</v>
      </c>
      <c r="M965" s="56">
        <v>3900</v>
      </c>
      <c r="N965" s="56">
        <v>1235</v>
      </c>
      <c r="O965" s="56">
        <f t="shared" si="52"/>
        <v>414867</v>
      </c>
      <c r="P965" s="56">
        <v>-25241</v>
      </c>
      <c r="Q965" s="56">
        <v>-23431</v>
      </c>
      <c r="R965" s="56">
        <v>238699</v>
      </c>
      <c r="S965" s="56">
        <f t="shared" si="53"/>
        <v>604894</v>
      </c>
      <c r="T965" s="56">
        <v>165107</v>
      </c>
      <c r="U965" s="56">
        <f t="shared" si="54"/>
        <v>770001</v>
      </c>
    </row>
    <row r="966" spans="2:21" s="17" customFormat="1" outlineLevel="2" x14ac:dyDescent="0.25">
      <c r="B966" s="9">
        <v>4</v>
      </c>
      <c r="C966" s="17" t="s">
        <v>420</v>
      </c>
      <c r="D966" s="54" t="s">
        <v>2875</v>
      </c>
      <c r="E966" s="54" t="s">
        <v>2876</v>
      </c>
      <c r="F966" s="54"/>
      <c r="G966" s="55" t="s">
        <v>2877</v>
      </c>
      <c r="H966" s="56">
        <v>181145</v>
      </c>
      <c r="I966" s="56">
        <v>538261</v>
      </c>
      <c r="J966" s="56">
        <v>0</v>
      </c>
      <c r="K966" s="56">
        <v>-448816</v>
      </c>
      <c r="L966" s="56">
        <v>-110434</v>
      </c>
      <c r="M966" s="56">
        <v>1524</v>
      </c>
      <c r="N966" s="56">
        <v>482</v>
      </c>
      <c r="O966" s="56">
        <f t="shared" si="52"/>
        <v>162162</v>
      </c>
      <c r="P966" s="56">
        <v>-9866</v>
      </c>
      <c r="Q966" s="56">
        <v>-9159</v>
      </c>
      <c r="R966" s="56">
        <v>93302</v>
      </c>
      <c r="S966" s="56">
        <f t="shared" si="53"/>
        <v>236439</v>
      </c>
      <c r="T966" s="56">
        <v>82810</v>
      </c>
      <c r="U966" s="56">
        <f t="shared" si="54"/>
        <v>319249</v>
      </c>
    </row>
    <row r="967" spans="2:21" s="17" customFormat="1" outlineLevel="2" x14ac:dyDescent="0.25">
      <c r="B967" s="9">
        <v>4</v>
      </c>
      <c r="C967" s="17" t="s">
        <v>420</v>
      </c>
      <c r="D967" s="54" t="s">
        <v>2878</v>
      </c>
      <c r="E967" s="54" t="s">
        <v>2879</v>
      </c>
      <c r="F967" s="54"/>
      <c r="G967" s="55" t="s">
        <v>2880</v>
      </c>
      <c r="H967" s="56">
        <v>142153</v>
      </c>
      <c r="I967" s="56">
        <v>422397</v>
      </c>
      <c r="J967" s="56">
        <v>0</v>
      </c>
      <c r="K967" s="56">
        <v>-352206</v>
      </c>
      <c r="L967" s="56">
        <v>-86663</v>
      </c>
      <c r="M967" s="56">
        <v>1196</v>
      </c>
      <c r="N967" s="56">
        <v>378</v>
      </c>
      <c r="O967" s="56">
        <f t="shared" si="52"/>
        <v>127255</v>
      </c>
      <c r="P967" s="56">
        <v>-7742</v>
      </c>
      <c r="Q967" s="56">
        <v>-7187</v>
      </c>
      <c r="R967" s="56">
        <v>73218</v>
      </c>
      <c r="S967" s="56">
        <f t="shared" si="53"/>
        <v>185544</v>
      </c>
      <c r="T967" s="56">
        <v>60367</v>
      </c>
      <c r="U967" s="56">
        <f t="shared" si="54"/>
        <v>245911</v>
      </c>
    </row>
    <row r="968" spans="2:21" s="17" customFormat="1" outlineLevel="2" x14ac:dyDescent="0.25">
      <c r="B968" s="9">
        <v>4</v>
      </c>
      <c r="C968" s="17" t="s">
        <v>420</v>
      </c>
      <c r="D968" s="54" t="s">
        <v>2881</v>
      </c>
      <c r="E968" s="54" t="s">
        <v>2882</v>
      </c>
      <c r="F968" s="54"/>
      <c r="G968" s="55" t="s">
        <v>2883</v>
      </c>
      <c r="H968" s="56">
        <v>299001</v>
      </c>
      <c r="I968" s="56">
        <v>888463</v>
      </c>
      <c r="J968" s="56">
        <v>0</v>
      </c>
      <c r="K968" s="56">
        <v>-740824</v>
      </c>
      <c r="L968" s="56">
        <v>-182285</v>
      </c>
      <c r="M968" s="56">
        <v>2516</v>
      </c>
      <c r="N968" s="56">
        <v>797</v>
      </c>
      <c r="O968" s="56">
        <f t="shared" si="52"/>
        <v>267668</v>
      </c>
      <c r="P968" s="56">
        <v>-16285</v>
      </c>
      <c r="Q968" s="56">
        <v>-15117</v>
      </c>
      <c r="R968" s="56">
        <v>154006</v>
      </c>
      <c r="S968" s="56">
        <f t="shared" si="53"/>
        <v>390272</v>
      </c>
      <c r="T968" s="56">
        <v>132321</v>
      </c>
      <c r="U968" s="56">
        <f t="shared" si="54"/>
        <v>522593</v>
      </c>
    </row>
    <row r="969" spans="2:21" s="17" customFormat="1" outlineLevel="2" x14ac:dyDescent="0.25">
      <c r="B969" s="9">
        <v>4</v>
      </c>
      <c r="C969" s="17" t="s">
        <v>420</v>
      </c>
      <c r="D969" s="54" t="s">
        <v>2884</v>
      </c>
      <c r="E969" s="54" t="s">
        <v>2885</v>
      </c>
      <c r="F969" s="54"/>
      <c r="G969" s="55" t="s">
        <v>2886</v>
      </c>
      <c r="H969" s="56">
        <v>98647</v>
      </c>
      <c r="I969" s="56">
        <v>293124</v>
      </c>
      <c r="J969" s="56">
        <v>0</v>
      </c>
      <c r="K969" s="56">
        <v>-244415</v>
      </c>
      <c r="L969" s="56">
        <v>-60140</v>
      </c>
      <c r="M969" s="56">
        <v>830</v>
      </c>
      <c r="N969" s="56">
        <v>264</v>
      </c>
      <c r="O969" s="56">
        <f t="shared" ref="O969:O1032" si="55">SUM(H969:N969)</f>
        <v>88310</v>
      </c>
      <c r="P969" s="56">
        <v>-5373</v>
      </c>
      <c r="Q969" s="56">
        <v>-4988</v>
      </c>
      <c r="R969" s="56">
        <v>50810</v>
      </c>
      <c r="S969" s="56">
        <f t="shared" ref="S969:S1032" si="56">SUM(O969:R969)</f>
        <v>128759</v>
      </c>
      <c r="T969" s="56">
        <v>41495</v>
      </c>
      <c r="U969" s="56">
        <f t="shared" ref="U969:U1032" si="57">SUM(S969:T969)</f>
        <v>170254</v>
      </c>
    </row>
    <row r="970" spans="2:21" s="17" customFormat="1" outlineLevel="2" x14ac:dyDescent="0.25">
      <c r="B970" s="9">
        <v>4</v>
      </c>
      <c r="C970" s="17" t="s">
        <v>420</v>
      </c>
      <c r="D970" s="54" t="s">
        <v>2887</v>
      </c>
      <c r="E970" s="54" t="s">
        <v>2888</v>
      </c>
      <c r="F970" s="54"/>
      <c r="G970" s="55" t="s">
        <v>2889</v>
      </c>
      <c r="H970" s="56">
        <v>60183</v>
      </c>
      <c r="I970" s="56">
        <v>178830</v>
      </c>
      <c r="J970" s="56">
        <v>0</v>
      </c>
      <c r="K970" s="56">
        <v>-149113</v>
      </c>
      <c r="L970" s="56">
        <v>-36690</v>
      </c>
      <c r="M970" s="56">
        <v>506</v>
      </c>
      <c r="N970" s="56">
        <v>161</v>
      </c>
      <c r="O970" s="56">
        <f t="shared" si="55"/>
        <v>53877</v>
      </c>
      <c r="P970" s="56">
        <v>-3278</v>
      </c>
      <c r="Q970" s="56">
        <v>-3043</v>
      </c>
      <c r="R970" s="56">
        <v>30998</v>
      </c>
      <c r="S970" s="56">
        <f t="shared" si="56"/>
        <v>78554</v>
      </c>
      <c r="T970" s="56">
        <v>25831</v>
      </c>
      <c r="U970" s="56">
        <f t="shared" si="57"/>
        <v>104385</v>
      </c>
    </row>
    <row r="971" spans="2:21" s="17" customFormat="1" outlineLevel="2" x14ac:dyDescent="0.25">
      <c r="B971" s="9">
        <v>4</v>
      </c>
      <c r="C971" s="17" t="s">
        <v>420</v>
      </c>
      <c r="D971" s="54" t="s">
        <v>2890</v>
      </c>
      <c r="E971" s="54" t="s">
        <v>2891</v>
      </c>
      <c r="F971" s="54"/>
      <c r="G971" s="55" t="s">
        <v>2892</v>
      </c>
      <c r="H971" s="56">
        <v>262383</v>
      </c>
      <c r="I971" s="56">
        <v>779655</v>
      </c>
      <c r="J971" s="56">
        <v>0</v>
      </c>
      <c r="K971" s="56">
        <v>-650097</v>
      </c>
      <c r="L971" s="56">
        <v>-159961</v>
      </c>
      <c r="M971" s="56">
        <v>2208</v>
      </c>
      <c r="N971" s="56">
        <v>699</v>
      </c>
      <c r="O971" s="56">
        <f t="shared" si="55"/>
        <v>234887</v>
      </c>
      <c r="P971" s="56">
        <v>-14291</v>
      </c>
      <c r="Q971" s="56">
        <v>-13266</v>
      </c>
      <c r="R971" s="56">
        <v>135146</v>
      </c>
      <c r="S971" s="56">
        <f t="shared" si="56"/>
        <v>342476</v>
      </c>
      <c r="T971" s="56">
        <v>125077</v>
      </c>
      <c r="U971" s="56">
        <f t="shared" si="57"/>
        <v>467553</v>
      </c>
    </row>
    <row r="972" spans="2:21" s="17" customFormat="1" outlineLevel="2" x14ac:dyDescent="0.25">
      <c r="B972" s="9">
        <v>4</v>
      </c>
      <c r="C972" s="17" t="s">
        <v>420</v>
      </c>
      <c r="D972" s="54" t="s">
        <v>2893</v>
      </c>
      <c r="E972" s="54" t="s">
        <v>2894</v>
      </c>
      <c r="F972" s="54"/>
      <c r="G972" s="55" t="s">
        <v>2895</v>
      </c>
      <c r="H972" s="56">
        <v>76869</v>
      </c>
      <c r="I972" s="56">
        <v>228412</v>
      </c>
      <c r="J972" s="56">
        <v>0</v>
      </c>
      <c r="K972" s="56">
        <v>-190456</v>
      </c>
      <c r="L972" s="56">
        <v>-46863</v>
      </c>
      <c r="M972" s="56">
        <v>647</v>
      </c>
      <c r="N972" s="56">
        <v>205</v>
      </c>
      <c r="O972" s="56">
        <f t="shared" si="55"/>
        <v>68814</v>
      </c>
      <c r="P972" s="56">
        <v>-4187</v>
      </c>
      <c r="Q972" s="56">
        <v>-3887</v>
      </c>
      <c r="R972" s="56">
        <v>39593</v>
      </c>
      <c r="S972" s="56">
        <f t="shared" si="56"/>
        <v>100333</v>
      </c>
      <c r="T972" s="56">
        <v>29165</v>
      </c>
      <c r="U972" s="56">
        <f t="shared" si="57"/>
        <v>129498</v>
      </c>
    </row>
    <row r="973" spans="2:21" s="17" customFormat="1" outlineLevel="2" x14ac:dyDescent="0.25">
      <c r="B973" s="9">
        <v>4</v>
      </c>
      <c r="C973" s="17" t="s">
        <v>420</v>
      </c>
      <c r="D973" s="54" t="s">
        <v>2896</v>
      </c>
      <c r="E973" s="54" t="s">
        <v>2897</v>
      </c>
      <c r="F973" s="54"/>
      <c r="G973" s="55" t="s">
        <v>2898</v>
      </c>
      <c r="H973" s="56">
        <v>90572</v>
      </c>
      <c r="I973" s="56">
        <v>269130</v>
      </c>
      <c r="J973" s="56">
        <v>0</v>
      </c>
      <c r="K973" s="56">
        <v>-224408</v>
      </c>
      <c r="L973" s="56">
        <v>-55217</v>
      </c>
      <c r="M973" s="56">
        <v>762</v>
      </c>
      <c r="N973" s="56">
        <v>242</v>
      </c>
      <c r="O973" s="56">
        <f t="shared" si="55"/>
        <v>81081</v>
      </c>
      <c r="P973" s="56">
        <v>-4933</v>
      </c>
      <c r="Q973" s="56">
        <v>-4579</v>
      </c>
      <c r="R973" s="56">
        <v>46651</v>
      </c>
      <c r="S973" s="56">
        <f t="shared" si="56"/>
        <v>118220</v>
      </c>
      <c r="T973" s="56">
        <v>28084</v>
      </c>
      <c r="U973" s="56">
        <f t="shared" si="57"/>
        <v>146304</v>
      </c>
    </row>
    <row r="974" spans="2:21" s="17" customFormat="1" outlineLevel="2" x14ac:dyDescent="0.25">
      <c r="B974" s="9">
        <v>4</v>
      </c>
      <c r="C974" s="17" t="s">
        <v>420</v>
      </c>
      <c r="D974" s="54" t="s">
        <v>2899</v>
      </c>
      <c r="E974" s="54" t="s">
        <v>2900</v>
      </c>
      <c r="F974" s="54"/>
      <c r="G974" s="55" t="s">
        <v>2901</v>
      </c>
      <c r="H974" s="56">
        <v>3238807</v>
      </c>
      <c r="I974" s="56">
        <v>9623903</v>
      </c>
      <c r="J974" s="56">
        <v>0</v>
      </c>
      <c r="K974" s="56">
        <v>-8024664</v>
      </c>
      <c r="L974" s="56">
        <v>-1974523</v>
      </c>
      <c r="M974" s="56">
        <v>27254</v>
      </c>
      <c r="N974" s="56">
        <v>8623</v>
      </c>
      <c r="O974" s="56">
        <f t="shared" si="55"/>
        <v>2899400</v>
      </c>
      <c r="P974" s="56">
        <v>-176401</v>
      </c>
      <c r="Q974" s="56">
        <v>-163754</v>
      </c>
      <c r="R974" s="56">
        <v>1668209</v>
      </c>
      <c r="S974" s="56">
        <f t="shared" si="56"/>
        <v>4227454</v>
      </c>
      <c r="T974" s="56">
        <v>1079863</v>
      </c>
      <c r="U974" s="56">
        <f t="shared" si="57"/>
        <v>5307317</v>
      </c>
    </row>
    <row r="975" spans="2:21" s="17" customFormat="1" outlineLevel="2" x14ac:dyDescent="0.25">
      <c r="B975" s="9">
        <v>4</v>
      </c>
      <c r="C975" s="17" t="s">
        <v>420</v>
      </c>
      <c r="D975" s="54" t="s">
        <v>2902</v>
      </c>
      <c r="E975" s="54" t="s">
        <v>2903</v>
      </c>
      <c r="F975" s="54"/>
      <c r="G975" s="55" t="s">
        <v>2904</v>
      </c>
      <c r="H975" s="56">
        <v>11322796</v>
      </c>
      <c r="I975" s="56">
        <v>33644950</v>
      </c>
      <c r="J975" s="56">
        <v>0</v>
      </c>
      <c r="K975" s="56">
        <v>-28054046</v>
      </c>
      <c r="L975" s="56">
        <v>-6902887</v>
      </c>
      <c r="M975" s="56">
        <v>95281</v>
      </c>
      <c r="N975" s="56">
        <v>30142</v>
      </c>
      <c r="O975" s="56">
        <f t="shared" si="55"/>
        <v>10136236</v>
      </c>
      <c r="P975" s="56">
        <v>-616693</v>
      </c>
      <c r="Q975" s="56">
        <v>-572480</v>
      </c>
      <c r="R975" s="56">
        <v>5832021</v>
      </c>
      <c r="S975" s="56">
        <f t="shared" si="56"/>
        <v>14779084</v>
      </c>
      <c r="T975" s="56">
        <v>-893342</v>
      </c>
      <c r="U975" s="56">
        <f t="shared" si="57"/>
        <v>13885742</v>
      </c>
    </row>
    <row r="976" spans="2:21" s="17" customFormat="1" outlineLevel="2" x14ac:dyDescent="0.25">
      <c r="B976" s="9">
        <v>4</v>
      </c>
      <c r="C976" s="17" t="s">
        <v>420</v>
      </c>
      <c r="D976" s="54" t="s">
        <v>2905</v>
      </c>
      <c r="E976" s="54" t="s">
        <v>2906</v>
      </c>
      <c r="F976" s="54"/>
      <c r="G976" s="55" t="s">
        <v>2907</v>
      </c>
      <c r="H976" s="56">
        <v>218692</v>
      </c>
      <c r="I976" s="56">
        <v>649830</v>
      </c>
      <c r="J976" s="56">
        <v>0</v>
      </c>
      <c r="K976" s="56">
        <v>-541845</v>
      </c>
      <c r="L976" s="56">
        <v>-133325</v>
      </c>
      <c r="M976" s="56">
        <v>1840</v>
      </c>
      <c r="N976" s="56">
        <v>583</v>
      </c>
      <c r="O976" s="56">
        <f t="shared" si="55"/>
        <v>195775</v>
      </c>
      <c r="P976" s="56">
        <v>-11911</v>
      </c>
      <c r="Q976" s="56">
        <v>-11057</v>
      </c>
      <c r="R976" s="56">
        <v>112642</v>
      </c>
      <c r="S976" s="56">
        <f t="shared" si="56"/>
        <v>285449</v>
      </c>
      <c r="T976" s="56">
        <v>64720</v>
      </c>
      <c r="U976" s="56">
        <f t="shared" si="57"/>
        <v>350169</v>
      </c>
    </row>
    <row r="977" spans="2:21" s="17" customFormat="1" outlineLevel="2" x14ac:dyDescent="0.25">
      <c r="B977" s="9">
        <v>4</v>
      </c>
      <c r="C977" s="17" t="s">
        <v>420</v>
      </c>
      <c r="D977" s="54" t="s">
        <v>2908</v>
      </c>
      <c r="E977" s="54" t="s">
        <v>2909</v>
      </c>
      <c r="F977" s="54"/>
      <c r="G977" s="55" t="s">
        <v>2910</v>
      </c>
      <c r="H977" s="56">
        <v>2796034</v>
      </c>
      <c r="I977" s="56">
        <v>8308234</v>
      </c>
      <c r="J977" s="56">
        <v>0</v>
      </c>
      <c r="K977" s="56">
        <v>-6927624</v>
      </c>
      <c r="L977" s="56">
        <v>-1704589</v>
      </c>
      <c r="M977" s="56">
        <v>23529</v>
      </c>
      <c r="N977" s="56">
        <v>7442</v>
      </c>
      <c r="O977" s="56">
        <f t="shared" si="55"/>
        <v>2503026</v>
      </c>
      <c r="P977" s="56">
        <v>-152285</v>
      </c>
      <c r="Q977" s="56">
        <v>-141367</v>
      </c>
      <c r="R977" s="56">
        <v>1440151</v>
      </c>
      <c r="S977" s="56">
        <f t="shared" si="56"/>
        <v>3649525</v>
      </c>
      <c r="T977" s="56">
        <v>907595</v>
      </c>
      <c r="U977" s="56">
        <f t="shared" si="57"/>
        <v>4557120</v>
      </c>
    </row>
    <row r="978" spans="2:21" s="17" customFormat="1" outlineLevel="2" x14ac:dyDescent="0.25">
      <c r="B978" s="9">
        <v>4</v>
      </c>
      <c r="C978" s="17" t="s">
        <v>420</v>
      </c>
      <c r="D978" s="54" t="s">
        <v>2911</v>
      </c>
      <c r="E978" s="54" t="s">
        <v>2912</v>
      </c>
      <c r="F978" s="54"/>
      <c r="G978" s="55" t="s">
        <v>2913</v>
      </c>
      <c r="H978" s="56">
        <v>342781</v>
      </c>
      <c r="I978" s="56">
        <v>1018552</v>
      </c>
      <c r="J978" s="56">
        <v>0</v>
      </c>
      <c r="K978" s="56">
        <v>-849295</v>
      </c>
      <c r="L978" s="56">
        <v>-208975</v>
      </c>
      <c r="M978" s="56">
        <v>2884</v>
      </c>
      <c r="N978" s="56">
        <v>911</v>
      </c>
      <c r="O978" s="56">
        <f t="shared" si="55"/>
        <v>306858</v>
      </c>
      <c r="P978" s="56">
        <v>-18669</v>
      </c>
      <c r="Q978" s="56">
        <v>-17331</v>
      </c>
      <c r="R978" s="56">
        <v>176556</v>
      </c>
      <c r="S978" s="56">
        <f t="shared" si="56"/>
        <v>447414</v>
      </c>
      <c r="T978" s="56">
        <v>107609</v>
      </c>
      <c r="U978" s="56">
        <f t="shared" si="57"/>
        <v>555023</v>
      </c>
    </row>
    <row r="979" spans="2:21" s="17" customFormat="1" outlineLevel="2" x14ac:dyDescent="0.25">
      <c r="B979" s="9">
        <v>4</v>
      </c>
      <c r="C979" s="17" t="s">
        <v>420</v>
      </c>
      <c r="D979" s="54" t="s">
        <v>2914</v>
      </c>
      <c r="E979" s="54" t="s">
        <v>2915</v>
      </c>
      <c r="F979" s="54"/>
      <c r="G979" s="55" t="s">
        <v>2916</v>
      </c>
      <c r="H979" s="56">
        <v>1130046</v>
      </c>
      <c r="I979" s="56">
        <v>3357857</v>
      </c>
      <c r="J979" s="56">
        <v>0</v>
      </c>
      <c r="K979" s="56">
        <v>-2799869</v>
      </c>
      <c r="L979" s="56">
        <v>-688927</v>
      </c>
      <c r="M979" s="56">
        <v>9509</v>
      </c>
      <c r="N979" s="56">
        <v>3007</v>
      </c>
      <c r="O979" s="56">
        <f t="shared" si="55"/>
        <v>1011623</v>
      </c>
      <c r="P979" s="56">
        <v>-61548</v>
      </c>
      <c r="Q979" s="56">
        <v>-57135</v>
      </c>
      <c r="R979" s="56">
        <v>582051</v>
      </c>
      <c r="S979" s="56">
        <f t="shared" si="56"/>
        <v>1474991</v>
      </c>
      <c r="T979" s="56">
        <v>93638</v>
      </c>
      <c r="U979" s="56">
        <f t="shared" si="57"/>
        <v>1568629</v>
      </c>
    </row>
    <row r="980" spans="2:21" s="17" customFormat="1" outlineLevel="2" x14ac:dyDescent="0.25">
      <c r="B980" s="9">
        <v>4</v>
      </c>
      <c r="C980" s="17" t="s">
        <v>420</v>
      </c>
      <c r="D980" s="54" t="s">
        <v>2917</v>
      </c>
      <c r="E980" s="54" t="s">
        <v>2918</v>
      </c>
      <c r="F980" s="54"/>
      <c r="G980" s="55" t="s">
        <v>2919</v>
      </c>
      <c r="H980" s="56">
        <v>2727269</v>
      </c>
      <c r="I980" s="56">
        <v>8103904</v>
      </c>
      <c r="J980" s="56">
        <v>0</v>
      </c>
      <c r="K980" s="56">
        <v>-6757248</v>
      </c>
      <c r="L980" s="56">
        <v>-1662667</v>
      </c>
      <c r="M980" s="56">
        <v>22950</v>
      </c>
      <c r="N980" s="56">
        <v>7261</v>
      </c>
      <c r="O980" s="56">
        <f t="shared" si="55"/>
        <v>2441469</v>
      </c>
      <c r="P980" s="56">
        <v>-148540</v>
      </c>
      <c r="Q980" s="56">
        <v>-137891</v>
      </c>
      <c r="R980" s="56">
        <v>1404732</v>
      </c>
      <c r="S980" s="56">
        <f t="shared" si="56"/>
        <v>3559770</v>
      </c>
      <c r="T980" s="56">
        <v>840600</v>
      </c>
      <c r="U980" s="56">
        <f t="shared" si="57"/>
        <v>4400370</v>
      </c>
    </row>
    <row r="981" spans="2:21" s="17" customFormat="1" outlineLevel="2" x14ac:dyDescent="0.25">
      <c r="B981" s="9">
        <v>4</v>
      </c>
      <c r="C981" s="17" t="s">
        <v>420</v>
      </c>
      <c r="D981" s="54" t="s">
        <v>2920</v>
      </c>
      <c r="E981" s="54" t="s">
        <v>2921</v>
      </c>
      <c r="F981" s="54"/>
      <c r="G981" s="55" t="s">
        <v>2922</v>
      </c>
      <c r="H981" s="56">
        <v>78327</v>
      </c>
      <c r="I981" s="56">
        <v>232744</v>
      </c>
      <c r="J981" s="56">
        <v>0</v>
      </c>
      <c r="K981" s="56">
        <v>-194068</v>
      </c>
      <c r="L981" s="56">
        <v>-47752</v>
      </c>
      <c r="M981" s="56">
        <v>659</v>
      </c>
      <c r="N981" s="56">
        <v>208</v>
      </c>
      <c r="O981" s="56">
        <f t="shared" si="55"/>
        <v>70118</v>
      </c>
      <c r="P981" s="56">
        <v>-4266</v>
      </c>
      <c r="Q981" s="56">
        <v>-3960</v>
      </c>
      <c r="R981" s="56">
        <v>40344</v>
      </c>
      <c r="S981" s="56">
        <f t="shared" si="56"/>
        <v>102236</v>
      </c>
      <c r="T981" s="56">
        <v>25731</v>
      </c>
      <c r="U981" s="56">
        <f t="shared" si="57"/>
        <v>127967</v>
      </c>
    </row>
    <row r="982" spans="2:21" s="17" customFormat="1" outlineLevel="2" x14ac:dyDescent="0.25">
      <c r="B982" s="9">
        <v>4</v>
      </c>
      <c r="C982" s="17" t="s">
        <v>420</v>
      </c>
      <c r="D982" s="54" t="s">
        <v>2923</v>
      </c>
      <c r="E982" s="54" t="s">
        <v>2924</v>
      </c>
      <c r="F982" s="54"/>
      <c r="G982" s="55" t="s">
        <v>2925</v>
      </c>
      <c r="H982" s="56">
        <v>1963460</v>
      </c>
      <c r="I982" s="56">
        <v>5834295</v>
      </c>
      <c r="J982" s="56">
        <v>0</v>
      </c>
      <c r="K982" s="56">
        <v>-4864789</v>
      </c>
      <c r="L982" s="56">
        <v>-1197014</v>
      </c>
      <c r="M982" s="56">
        <v>16522</v>
      </c>
      <c r="N982" s="56">
        <v>5227</v>
      </c>
      <c r="O982" s="56">
        <f t="shared" si="55"/>
        <v>1757701</v>
      </c>
      <c r="P982" s="56">
        <v>-106939</v>
      </c>
      <c r="Q982" s="56">
        <v>-99272</v>
      </c>
      <c r="R982" s="56">
        <v>1011318</v>
      </c>
      <c r="S982" s="56">
        <f t="shared" si="56"/>
        <v>2562808</v>
      </c>
      <c r="T982" s="56">
        <v>519765</v>
      </c>
      <c r="U982" s="56">
        <f t="shared" si="57"/>
        <v>3082573</v>
      </c>
    </row>
    <row r="983" spans="2:21" s="17" customFormat="1" outlineLevel="2" x14ac:dyDescent="0.25">
      <c r="B983" s="9">
        <v>4</v>
      </c>
      <c r="C983" s="17" t="s">
        <v>420</v>
      </c>
      <c r="D983" s="54" t="s">
        <v>2926</v>
      </c>
      <c r="E983" s="54" t="s">
        <v>2927</v>
      </c>
      <c r="F983" s="54"/>
      <c r="G983" s="55" t="s">
        <v>2928</v>
      </c>
      <c r="H983" s="56">
        <v>102425</v>
      </c>
      <c r="I983" s="56">
        <v>304349</v>
      </c>
      <c r="J983" s="56">
        <v>0</v>
      </c>
      <c r="K983" s="56">
        <v>-253774</v>
      </c>
      <c r="L983" s="56">
        <v>-62443</v>
      </c>
      <c r="M983" s="56">
        <v>862</v>
      </c>
      <c r="N983" s="56">
        <v>274</v>
      </c>
      <c r="O983" s="56">
        <f t="shared" si="55"/>
        <v>91693</v>
      </c>
      <c r="P983" s="56">
        <v>-5579</v>
      </c>
      <c r="Q983" s="56">
        <v>-5179</v>
      </c>
      <c r="R983" s="56">
        <v>52756</v>
      </c>
      <c r="S983" s="56">
        <f t="shared" si="56"/>
        <v>133691</v>
      </c>
      <c r="T983" s="56">
        <v>35470</v>
      </c>
      <c r="U983" s="56">
        <f t="shared" si="57"/>
        <v>169161</v>
      </c>
    </row>
    <row r="984" spans="2:21" s="17" customFormat="1" outlineLevel="2" x14ac:dyDescent="0.25">
      <c r="B984" s="9">
        <v>4</v>
      </c>
      <c r="C984" s="17" t="s">
        <v>420</v>
      </c>
      <c r="D984" s="54" t="s">
        <v>2929</v>
      </c>
      <c r="E984" s="54" t="s">
        <v>2930</v>
      </c>
      <c r="F984" s="54"/>
      <c r="G984" s="55" t="s">
        <v>2931</v>
      </c>
      <c r="H984" s="56">
        <v>157943</v>
      </c>
      <c r="I984" s="56">
        <v>469317</v>
      </c>
      <c r="J984" s="56">
        <v>0</v>
      </c>
      <c r="K984" s="56">
        <v>-391329</v>
      </c>
      <c r="L984" s="56">
        <v>-96289</v>
      </c>
      <c r="M984" s="56">
        <v>1329</v>
      </c>
      <c r="N984" s="56">
        <v>421</v>
      </c>
      <c r="O984" s="56">
        <f t="shared" si="55"/>
        <v>141392</v>
      </c>
      <c r="P984" s="56">
        <v>-8602</v>
      </c>
      <c r="Q984" s="56">
        <v>-7986</v>
      </c>
      <c r="R984" s="56">
        <v>81352</v>
      </c>
      <c r="S984" s="56">
        <f t="shared" si="56"/>
        <v>206156</v>
      </c>
      <c r="T984" s="56">
        <v>50939</v>
      </c>
      <c r="U984" s="56">
        <f t="shared" si="57"/>
        <v>257095</v>
      </c>
    </row>
    <row r="985" spans="2:21" s="17" customFormat="1" outlineLevel="2" x14ac:dyDescent="0.25">
      <c r="B985" s="9">
        <v>4</v>
      </c>
      <c r="C985" s="17" t="s">
        <v>420</v>
      </c>
      <c r="D985" s="54" t="s">
        <v>2932</v>
      </c>
      <c r="E985" s="54" t="s">
        <v>2933</v>
      </c>
      <c r="F985" s="54"/>
      <c r="G985" s="55" t="s">
        <v>2934</v>
      </c>
      <c r="H985" s="56">
        <v>7213</v>
      </c>
      <c r="I985" s="56">
        <v>21432</v>
      </c>
      <c r="J985" s="56">
        <v>0</v>
      </c>
      <c r="K985" s="56">
        <v>-17871</v>
      </c>
      <c r="L985" s="56">
        <v>-4397</v>
      </c>
      <c r="M985" s="56">
        <v>61</v>
      </c>
      <c r="N985" s="56">
        <v>20</v>
      </c>
      <c r="O985" s="56">
        <f t="shared" si="55"/>
        <v>6458</v>
      </c>
      <c r="P985" s="56">
        <v>-393</v>
      </c>
      <c r="Q985" s="56">
        <v>-365</v>
      </c>
      <c r="R985" s="56">
        <v>3715</v>
      </c>
      <c r="S985" s="56">
        <f t="shared" si="56"/>
        <v>9415</v>
      </c>
      <c r="T985" s="56">
        <v>54</v>
      </c>
      <c r="U985" s="56">
        <f t="shared" si="57"/>
        <v>9469</v>
      </c>
    </row>
    <row r="986" spans="2:21" s="17" customFormat="1" outlineLevel="2" x14ac:dyDescent="0.25">
      <c r="B986" s="9">
        <v>4</v>
      </c>
      <c r="C986" s="17" t="s">
        <v>420</v>
      </c>
      <c r="D986" s="54" t="s">
        <v>2935</v>
      </c>
      <c r="E986" s="54" t="s">
        <v>2936</v>
      </c>
      <c r="F986" s="54"/>
      <c r="G986" s="55" t="s">
        <v>2937</v>
      </c>
      <c r="H986" s="56">
        <v>60796</v>
      </c>
      <c r="I986" s="56">
        <v>180651</v>
      </c>
      <c r="J986" s="56">
        <v>0</v>
      </c>
      <c r="K986" s="56">
        <v>-150631</v>
      </c>
      <c r="L986" s="56">
        <v>-37064</v>
      </c>
      <c r="M986" s="56">
        <v>512</v>
      </c>
      <c r="N986" s="56">
        <v>162</v>
      </c>
      <c r="O986" s="56">
        <f t="shared" si="55"/>
        <v>54426</v>
      </c>
      <c r="P986" s="56">
        <v>-3311</v>
      </c>
      <c r="Q986" s="56">
        <v>-3074</v>
      </c>
      <c r="R986" s="56">
        <v>31314</v>
      </c>
      <c r="S986" s="56">
        <f t="shared" si="56"/>
        <v>79355</v>
      </c>
      <c r="T986" s="56">
        <v>22209</v>
      </c>
      <c r="U986" s="56">
        <f t="shared" si="57"/>
        <v>101564</v>
      </c>
    </row>
    <row r="987" spans="2:21" s="17" customFormat="1" outlineLevel="2" x14ac:dyDescent="0.25">
      <c r="B987" s="9">
        <v>4</v>
      </c>
      <c r="C987" s="17" t="s">
        <v>420</v>
      </c>
      <c r="D987" s="54" t="s">
        <v>2938</v>
      </c>
      <c r="E987" s="54" t="s">
        <v>2939</v>
      </c>
      <c r="F987" s="54"/>
      <c r="G987" s="55" t="s">
        <v>2940</v>
      </c>
      <c r="H987" s="56">
        <v>191248</v>
      </c>
      <c r="I987" s="56">
        <v>568281</v>
      </c>
      <c r="J987" s="56">
        <v>0</v>
      </c>
      <c r="K987" s="56">
        <v>-473848</v>
      </c>
      <c r="L987" s="56">
        <v>-116593</v>
      </c>
      <c r="M987" s="56">
        <v>1609</v>
      </c>
      <c r="N987" s="56">
        <v>508</v>
      </c>
      <c r="O987" s="56">
        <f t="shared" si="55"/>
        <v>171205</v>
      </c>
      <c r="P987" s="56">
        <v>-10416</v>
      </c>
      <c r="Q987" s="56">
        <v>-9669</v>
      </c>
      <c r="R987" s="56">
        <v>98506</v>
      </c>
      <c r="S987" s="56">
        <f t="shared" si="56"/>
        <v>249626</v>
      </c>
      <c r="T987" s="56">
        <v>74289</v>
      </c>
      <c r="U987" s="56">
        <f t="shared" si="57"/>
        <v>323915</v>
      </c>
    </row>
    <row r="988" spans="2:21" s="17" customFormat="1" outlineLevel="2" x14ac:dyDescent="0.25">
      <c r="B988" s="9">
        <v>4</v>
      </c>
      <c r="C988" s="17" t="s">
        <v>420</v>
      </c>
      <c r="D988" s="54" t="s">
        <v>2941</v>
      </c>
      <c r="E988" s="54" t="s">
        <v>2942</v>
      </c>
      <c r="F988" s="54"/>
      <c r="G988" s="55" t="s">
        <v>2943</v>
      </c>
      <c r="H988" s="56">
        <v>833943</v>
      </c>
      <c r="I988" s="56">
        <v>2478007</v>
      </c>
      <c r="J988" s="56">
        <v>0</v>
      </c>
      <c r="K988" s="56">
        <v>-2066228</v>
      </c>
      <c r="L988" s="56">
        <v>-508409</v>
      </c>
      <c r="M988" s="56">
        <v>7018</v>
      </c>
      <c r="N988" s="56">
        <v>2219</v>
      </c>
      <c r="O988" s="56">
        <f t="shared" si="55"/>
        <v>746550</v>
      </c>
      <c r="P988" s="56">
        <v>-45420</v>
      </c>
      <c r="Q988" s="56">
        <v>-42164</v>
      </c>
      <c r="R988" s="56">
        <v>429538</v>
      </c>
      <c r="S988" s="56">
        <f t="shared" si="56"/>
        <v>1088504</v>
      </c>
      <c r="T988" s="56">
        <v>246030</v>
      </c>
      <c r="U988" s="56">
        <f t="shared" si="57"/>
        <v>1334534</v>
      </c>
    </row>
    <row r="989" spans="2:21" s="17" customFormat="1" outlineLevel="2" x14ac:dyDescent="0.25">
      <c r="B989" s="9">
        <v>4</v>
      </c>
      <c r="C989" s="17" t="s">
        <v>420</v>
      </c>
      <c r="D989" s="54" t="s">
        <v>2944</v>
      </c>
      <c r="E989" s="54" t="s">
        <v>2945</v>
      </c>
      <c r="F989" s="54"/>
      <c r="G989" s="55" t="s">
        <v>2946</v>
      </c>
      <c r="H989" s="56">
        <v>60606</v>
      </c>
      <c r="I989" s="56">
        <v>180086</v>
      </c>
      <c r="J989" s="56">
        <v>0</v>
      </c>
      <c r="K989" s="56">
        <v>-150160</v>
      </c>
      <c r="L989" s="56">
        <v>-36948</v>
      </c>
      <c r="M989" s="56">
        <v>510</v>
      </c>
      <c r="N989" s="56">
        <v>161</v>
      </c>
      <c r="O989" s="56">
        <f t="shared" si="55"/>
        <v>54255</v>
      </c>
      <c r="P989" s="56">
        <v>-3301</v>
      </c>
      <c r="Q989" s="56">
        <v>-3064</v>
      </c>
      <c r="R989" s="56">
        <v>31216</v>
      </c>
      <c r="S989" s="56">
        <f t="shared" si="56"/>
        <v>79106</v>
      </c>
      <c r="T989" s="56">
        <v>25985</v>
      </c>
      <c r="U989" s="56">
        <f t="shared" si="57"/>
        <v>105091</v>
      </c>
    </row>
    <row r="990" spans="2:21" s="17" customFormat="1" outlineLevel="2" x14ac:dyDescent="0.25">
      <c r="B990" s="9">
        <v>4</v>
      </c>
      <c r="C990" s="17" t="s">
        <v>420</v>
      </c>
      <c r="D990" s="54" t="s">
        <v>2947</v>
      </c>
      <c r="E990" s="54" t="s">
        <v>2948</v>
      </c>
      <c r="F990" s="54"/>
      <c r="G990" s="55" t="s">
        <v>2949</v>
      </c>
      <c r="H990" s="56">
        <v>994992</v>
      </c>
      <c r="I990" s="56">
        <v>2956553</v>
      </c>
      <c r="J990" s="56">
        <v>0</v>
      </c>
      <c r="K990" s="56">
        <v>-2465252</v>
      </c>
      <c r="L990" s="56">
        <v>-606592</v>
      </c>
      <c r="M990" s="56">
        <v>8373</v>
      </c>
      <c r="N990" s="56">
        <v>2650</v>
      </c>
      <c r="O990" s="56">
        <f t="shared" si="55"/>
        <v>890724</v>
      </c>
      <c r="P990" s="56">
        <v>-54192</v>
      </c>
      <c r="Q990" s="56">
        <v>-50307</v>
      </c>
      <c r="R990" s="56">
        <v>512489</v>
      </c>
      <c r="S990" s="56">
        <f t="shared" si="56"/>
        <v>1298714</v>
      </c>
      <c r="T990" s="56">
        <v>357074</v>
      </c>
      <c r="U990" s="56">
        <f t="shared" si="57"/>
        <v>1655788</v>
      </c>
    </row>
    <row r="991" spans="2:21" s="17" customFormat="1" outlineLevel="2" x14ac:dyDescent="0.25">
      <c r="B991" s="9">
        <v>4</v>
      </c>
      <c r="C991" s="17" t="s">
        <v>420</v>
      </c>
      <c r="D991" s="54" t="s">
        <v>2950</v>
      </c>
      <c r="E991" s="54" t="s">
        <v>2951</v>
      </c>
      <c r="F991" s="54"/>
      <c r="G991" s="55" t="s">
        <v>2952</v>
      </c>
      <c r="H991" s="56">
        <v>156502</v>
      </c>
      <c r="I991" s="56">
        <v>465036</v>
      </c>
      <c r="J991" s="56">
        <v>0</v>
      </c>
      <c r="K991" s="56">
        <v>-387759</v>
      </c>
      <c r="L991" s="56">
        <v>-95411</v>
      </c>
      <c r="M991" s="56">
        <v>1317</v>
      </c>
      <c r="N991" s="56">
        <v>417</v>
      </c>
      <c r="O991" s="56">
        <f t="shared" si="55"/>
        <v>140102</v>
      </c>
      <c r="P991" s="56">
        <v>-8524</v>
      </c>
      <c r="Q991" s="56">
        <v>-7913</v>
      </c>
      <c r="R991" s="56">
        <v>80609</v>
      </c>
      <c r="S991" s="56">
        <f t="shared" si="56"/>
        <v>204274</v>
      </c>
      <c r="T991" s="56">
        <v>22634</v>
      </c>
      <c r="U991" s="56">
        <f t="shared" si="57"/>
        <v>226908</v>
      </c>
    </row>
    <row r="992" spans="2:21" s="17" customFormat="1" outlineLevel="2" x14ac:dyDescent="0.25">
      <c r="B992" s="9">
        <v>4</v>
      </c>
      <c r="C992" s="17" t="s">
        <v>420</v>
      </c>
      <c r="D992" s="54" t="s">
        <v>2953</v>
      </c>
      <c r="E992" s="54" t="s">
        <v>2954</v>
      </c>
      <c r="F992" s="54"/>
      <c r="G992" s="55" t="s">
        <v>2955</v>
      </c>
      <c r="H992" s="56">
        <v>256548</v>
      </c>
      <c r="I992" s="56">
        <v>762316</v>
      </c>
      <c r="J992" s="56">
        <v>0</v>
      </c>
      <c r="K992" s="56">
        <v>-635639</v>
      </c>
      <c r="L992" s="56">
        <v>-156403</v>
      </c>
      <c r="M992" s="56">
        <v>2159</v>
      </c>
      <c r="N992" s="56">
        <v>681</v>
      </c>
      <c r="O992" s="56">
        <f t="shared" si="55"/>
        <v>229662</v>
      </c>
      <c r="P992" s="56">
        <v>-13973</v>
      </c>
      <c r="Q992" s="56">
        <v>-12971</v>
      </c>
      <c r="R992" s="56">
        <v>132140</v>
      </c>
      <c r="S992" s="56">
        <f t="shared" si="56"/>
        <v>334858</v>
      </c>
      <c r="T992" s="56">
        <v>79049</v>
      </c>
      <c r="U992" s="56">
        <f t="shared" si="57"/>
        <v>413907</v>
      </c>
    </row>
    <row r="993" spans="2:21" s="17" customFormat="1" outlineLevel="2" x14ac:dyDescent="0.25">
      <c r="B993" s="9">
        <v>4</v>
      </c>
      <c r="C993" s="17" t="s">
        <v>420</v>
      </c>
      <c r="D993" s="54" t="s">
        <v>2956</v>
      </c>
      <c r="E993" s="54" t="s">
        <v>2957</v>
      </c>
      <c r="F993" s="54"/>
      <c r="G993" s="55" t="s">
        <v>2958</v>
      </c>
      <c r="H993" s="56">
        <v>352132</v>
      </c>
      <c r="I993" s="56">
        <v>1046337</v>
      </c>
      <c r="J993" s="56">
        <v>0</v>
      </c>
      <c r="K993" s="56">
        <v>-872464</v>
      </c>
      <c r="L993" s="56">
        <v>-214676</v>
      </c>
      <c r="M993" s="56">
        <v>2963</v>
      </c>
      <c r="N993" s="56">
        <v>940</v>
      </c>
      <c r="O993" s="56">
        <f t="shared" si="55"/>
        <v>315232</v>
      </c>
      <c r="P993" s="56">
        <v>-19179</v>
      </c>
      <c r="Q993" s="56">
        <v>-17804</v>
      </c>
      <c r="R993" s="56">
        <v>181372</v>
      </c>
      <c r="S993" s="56">
        <f t="shared" si="56"/>
        <v>459621</v>
      </c>
      <c r="T993" s="56">
        <v>80552</v>
      </c>
      <c r="U993" s="56">
        <f t="shared" si="57"/>
        <v>540173</v>
      </c>
    </row>
    <row r="994" spans="2:21" s="17" customFormat="1" outlineLevel="2" x14ac:dyDescent="0.25">
      <c r="B994" s="9">
        <v>4</v>
      </c>
      <c r="C994" s="17" t="s">
        <v>420</v>
      </c>
      <c r="D994" s="54" t="s">
        <v>2959</v>
      </c>
      <c r="E994" s="54" t="s">
        <v>2960</v>
      </c>
      <c r="F994" s="54"/>
      <c r="G994" s="55" t="s">
        <v>2961</v>
      </c>
      <c r="H994" s="56">
        <v>97177</v>
      </c>
      <c r="I994" s="56">
        <v>288755</v>
      </c>
      <c r="J994" s="56">
        <v>0</v>
      </c>
      <c r="K994" s="56">
        <v>-240771</v>
      </c>
      <c r="L994" s="56">
        <v>-59243</v>
      </c>
      <c r="M994" s="56">
        <v>818</v>
      </c>
      <c r="N994" s="56">
        <v>257</v>
      </c>
      <c r="O994" s="56">
        <f t="shared" si="55"/>
        <v>86993</v>
      </c>
      <c r="P994" s="56">
        <v>-5293</v>
      </c>
      <c r="Q994" s="56">
        <v>-4913</v>
      </c>
      <c r="R994" s="56">
        <v>50053</v>
      </c>
      <c r="S994" s="56">
        <f t="shared" si="56"/>
        <v>126840</v>
      </c>
      <c r="T994" s="56">
        <v>43852</v>
      </c>
      <c r="U994" s="56">
        <f t="shared" si="57"/>
        <v>170692</v>
      </c>
    </row>
    <row r="995" spans="2:21" s="17" customFormat="1" outlineLevel="2" x14ac:dyDescent="0.25">
      <c r="B995" s="9">
        <v>4</v>
      </c>
      <c r="C995" s="17" t="s">
        <v>420</v>
      </c>
      <c r="D995" s="54" t="s">
        <v>2962</v>
      </c>
      <c r="E995" s="54" t="s">
        <v>2963</v>
      </c>
      <c r="F995" s="54"/>
      <c r="G995" s="55" t="s">
        <v>2964</v>
      </c>
      <c r="H995" s="56">
        <v>58484</v>
      </c>
      <c r="I995" s="56">
        <v>173783</v>
      </c>
      <c r="J995" s="56">
        <v>0</v>
      </c>
      <c r="K995" s="56">
        <v>-144905</v>
      </c>
      <c r="L995" s="56">
        <v>-35655</v>
      </c>
      <c r="M995" s="56">
        <v>492</v>
      </c>
      <c r="N995" s="56">
        <v>156</v>
      </c>
      <c r="O995" s="56">
        <f t="shared" si="55"/>
        <v>52355</v>
      </c>
      <c r="P995" s="56">
        <v>-3185</v>
      </c>
      <c r="Q995" s="56">
        <v>-2957</v>
      </c>
      <c r="R995" s="56">
        <v>30124</v>
      </c>
      <c r="S995" s="56">
        <f t="shared" si="56"/>
        <v>76337</v>
      </c>
      <c r="T995" s="56">
        <v>30045</v>
      </c>
      <c r="U995" s="56">
        <f t="shared" si="57"/>
        <v>106382</v>
      </c>
    </row>
    <row r="996" spans="2:21" s="17" customFormat="1" outlineLevel="2" x14ac:dyDescent="0.25">
      <c r="B996" s="9">
        <v>4</v>
      </c>
      <c r="C996" s="17" t="s">
        <v>420</v>
      </c>
      <c r="D996" s="54" t="s">
        <v>2965</v>
      </c>
      <c r="E996" s="54" t="s">
        <v>2966</v>
      </c>
      <c r="F996" s="54"/>
      <c r="G996" s="55" t="s">
        <v>4121</v>
      </c>
      <c r="H996" s="56">
        <v>3230723</v>
      </c>
      <c r="I996" s="56">
        <v>9599884</v>
      </c>
      <c r="J996" s="56">
        <v>0</v>
      </c>
      <c r="K996" s="56">
        <v>-8004636</v>
      </c>
      <c r="L996" s="56">
        <v>-1969595</v>
      </c>
      <c r="M996" s="56">
        <v>27186</v>
      </c>
      <c r="N996" s="56">
        <v>8601</v>
      </c>
      <c r="O996" s="56">
        <f t="shared" si="55"/>
        <v>2892163</v>
      </c>
      <c r="P996" s="56">
        <v>-175960</v>
      </c>
      <c r="Q996" s="56">
        <v>-163345</v>
      </c>
      <c r="R996" s="56">
        <v>1664045</v>
      </c>
      <c r="S996" s="56">
        <f t="shared" si="56"/>
        <v>4216903</v>
      </c>
      <c r="T996" s="56">
        <v>967444</v>
      </c>
      <c r="U996" s="56">
        <f t="shared" si="57"/>
        <v>5184347</v>
      </c>
    </row>
    <row r="997" spans="2:21" s="17" customFormat="1" outlineLevel="2" x14ac:dyDescent="0.25">
      <c r="B997" s="9">
        <v>4</v>
      </c>
      <c r="C997" s="17" t="s">
        <v>420</v>
      </c>
      <c r="D997" s="54" t="s">
        <v>2967</v>
      </c>
      <c r="E997" s="54" t="s">
        <v>2968</v>
      </c>
      <c r="F997" s="54"/>
      <c r="G997" s="55" t="s">
        <v>2969</v>
      </c>
      <c r="H997" s="56">
        <v>143809</v>
      </c>
      <c r="I997" s="56">
        <v>427319</v>
      </c>
      <c r="J997" s="56">
        <v>0</v>
      </c>
      <c r="K997" s="56">
        <v>-356310</v>
      </c>
      <c r="L997" s="56">
        <v>-87672</v>
      </c>
      <c r="M997" s="56">
        <v>1210</v>
      </c>
      <c r="N997" s="56">
        <v>383</v>
      </c>
      <c r="O997" s="56">
        <f t="shared" si="55"/>
        <v>128739</v>
      </c>
      <c r="P997" s="56">
        <v>-7833</v>
      </c>
      <c r="Q997" s="56">
        <v>-7271</v>
      </c>
      <c r="R997" s="56">
        <v>74072</v>
      </c>
      <c r="S997" s="56">
        <f t="shared" si="56"/>
        <v>187707</v>
      </c>
      <c r="T997" s="56">
        <v>57055</v>
      </c>
      <c r="U997" s="56">
        <f t="shared" si="57"/>
        <v>244762</v>
      </c>
    </row>
    <row r="998" spans="2:21" s="17" customFormat="1" outlineLevel="2" x14ac:dyDescent="0.25">
      <c r="B998" s="9">
        <v>4</v>
      </c>
      <c r="C998" s="17" t="s">
        <v>420</v>
      </c>
      <c r="D998" s="54" t="s">
        <v>2970</v>
      </c>
      <c r="E998" s="54" t="s">
        <v>2971</v>
      </c>
      <c r="F998" s="54"/>
      <c r="G998" s="55" t="s">
        <v>2972</v>
      </c>
      <c r="H998" s="56">
        <v>170095</v>
      </c>
      <c r="I998" s="56">
        <v>505428</v>
      </c>
      <c r="J998" s="56">
        <v>0</v>
      </c>
      <c r="K998" s="56">
        <v>-421439</v>
      </c>
      <c r="L998" s="56">
        <v>-103698</v>
      </c>
      <c r="M998" s="56">
        <v>1431</v>
      </c>
      <c r="N998" s="56">
        <v>453</v>
      </c>
      <c r="O998" s="56">
        <f t="shared" si="55"/>
        <v>152270</v>
      </c>
      <c r="P998" s="56">
        <v>-9264</v>
      </c>
      <c r="Q998" s="56">
        <v>-8600</v>
      </c>
      <c r="R998" s="56">
        <v>87611</v>
      </c>
      <c r="S998" s="56">
        <f t="shared" si="56"/>
        <v>222017</v>
      </c>
      <c r="T998" s="56">
        <v>63889</v>
      </c>
      <c r="U998" s="56">
        <f t="shared" si="57"/>
        <v>285906</v>
      </c>
    </row>
    <row r="999" spans="2:21" s="17" customFormat="1" outlineLevel="2" x14ac:dyDescent="0.25">
      <c r="B999" s="9">
        <v>4</v>
      </c>
      <c r="C999" s="17" t="s">
        <v>420</v>
      </c>
      <c r="D999" s="54" t="s">
        <v>2973</v>
      </c>
      <c r="E999" s="54" t="s">
        <v>2974</v>
      </c>
      <c r="F999" s="54"/>
      <c r="G999" s="55" t="s">
        <v>2975</v>
      </c>
      <c r="H999" s="56">
        <v>195296</v>
      </c>
      <c r="I999" s="56">
        <v>580309</v>
      </c>
      <c r="J999" s="56">
        <v>0</v>
      </c>
      <c r="K999" s="56">
        <v>-483877</v>
      </c>
      <c r="L999" s="56">
        <v>-119061</v>
      </c>
      <c r="M999" s="56">
        <v>1643</v>
      </c>
      <c r="N999" s="56">
        <v>520</v>
      </c>
      <c r="O999" s="56">
        <f t="shared" si="55"/>
        <v>174830</v>
      </c>
      <c r="P999" s="56">
        <v>-10637</v>
      </c>
      <c r="Q999" s="56">
        <v>-9874</v>
      </c>
      <c r="R999" s="56">
        <v>100591</v>
      </c>
      <c r="S999" s="56">
        <f t="shared" si="56"/>
        <v>254910</v>
      </c>
      <c r="T999" s="56">
        <v>68325</v>
      </c>
      <c r="U999" s="56">
        <f t="shared" si="57"/>
        <v>323235</v>
      </c>
    </row>
    <row r="1000" spans="2:21" s="17" customFormat="1" outlineLevel="2" x14ac:dyDescent="0.25">
      <c r="B1000" s="9">
        <v>4</v>
      </c>
      <c r="C1000" s="17" t="s">
        <v>420</v>
      </c>
      <c r="D1000" s="54" t="s">
        <v>2976</v>
      </c>
      <c r="E1000" s="54" t="s">
        <v>2977</v>
      </c>
      <c r="F1000" s="54"/>
      <c r="G1000" s="55" t="s">
        <v>2978</v>
      </c>
      <c r="H1000" s="56">
        <v>191873</v>
      </c>
      <c r="I1000" s="56">
        <v>570139</v>
      </c>
      <c r="J1000" s="56">
        <v>0</v>
      </c>
      <c r="K1000" s="56">
        <v>-475397</v>
      </c>
      <c r="L1000" s="56">
        <v>-116975</v>
      </c>
      <c r="M1000" s="56">
        <v>1615</v>
      </c>
      <c r="N1000" s="56">
        <v>511</v>
      </c>
      <c r="O1000" s="56">
        <f t="shared" si="55"/>
        <v>171766</v>
      </c>
      <c r="P1000" s="56">
        <v>-10450</v>
      </c>
      <c r="Q1000" s="56">
        <v>-9701</v>
      </c>
      <c r="R1000" s="56">
        <v>98828</v>
      </c>
      <c r="S1000" s="56">
        <f t="shared" si="56"/>
        <v>250443</v>
      </c>
      <c r="T1000" s="56">
        <v>64622</v>
      </c>
      <c r="U1000" s="56">
        <f t="shared" si="57"/>
        <v>315065</v>
      </c>
    </row>
    <row r="1001" spans="2:21" s="17" customFormat="1" outlineLevel="2" x14ac:dyDescent="0.25">
      <c r="B1001" s="9">
        <v>4</v>
      </c>
      <c r="C1001" s="17" t="s">
        <v>420</v>
      </c>
      <c r="D1001" s="54" t="s">
        <v>2979</v>
      </c>
      <c r="E1001" s="54" t="s">
        <v>2980</v>
      </c>
      <c r="F1001" s="54"/>
      <c r="G1001" s="55" t="s">
        <v>2981</v>
      </c>
      <c r="H1001" s="56">
        <v>597402</v>
      </c>
      <c r="I1001" s="56">
        <v>1775142</v>
      </c>
      <c r="J1001" s="56">
        <v>0</v>
      </c>
      <c r="K1001" s="56">
        <v>-1480160</v>
      </c>
      <c r="L1001" s="56">
        <v>-364203</v>
      </c>
      <c r="M1001" s="56">
        <v>5027</v>
      </c>
      <c r="N1001" s="56">
        <v>1592</v>
      </c>
      <c r="O1001" s="56">
        <f t="shared" si="55"/>
        <v>534800</v>
      </c>
      <c r="P1001" s="56">
        <v>-32537</v>
      </c>
      <c r="Q1001" s="56">
        <v>-30205</v>
      </c>
      <c r="R1001" s="56">
        <v>307703</v>
      </c>
      <c r="S1001" s="56">
        <f t="shared" si="56"/>
        <v>779761</v>
      </c>
      <c r="T1001" s="56">
        <v>219423</v>
      </c>
      <c r="U1001" s="56">
        <f t="shared" si="57"/>
        <v>999184</v>
      </c>
    </row>
    <row r="1002" spans="2:21" s="17" customFormat="1" outlineLevel="2" x14ac:dyDescent="0.25">
      <c r="B1002" s="9">
        <v>4</v>
      </c>
      <c r="C1002" s="17" t="s">
        <v>420</v>
      </c>
      <c r="D1002" s="54" t="s">
        <v>2982</v>
      </c>
      <c r="E1002" s="54" t="s">
        <v>2983</v>
      </c>
      <c r="F1002" s="54"/>
      <c r="G1002" s="55" t="s">
        <v>2984</v>
      </c>
      <c r="H1002" s="56">
        <v>1935188</v>
      </c>
      <c r="I1002" s="56">
        <v>5750285</v>
      </c>
      <c r="J1002" s="56">
        <v>0</v>
      </c>
      <c r="K1002" s="56">
        <v>-4794739</v>
      </c>
      <c r="L1002" s="56">
        <v>-1179778</v>
      </c>
      <c r="M1002" s="56">
        <v>16285</v>
      </c>
      <c r="N1002" s="56">
        <v>5151</v>
      </c>
      <c r="O1002" s="56">
        <f t="shared" si="55"/>
        <v>1732392</v>
      </c>
      <c r="P1002" s="56">
        <v>-105399</v>
      </c>
      <c r="Q1002" s="56">
        <v>-97843</v>
      </c>
      <c r="R1002" s="56">
        <v>996755</v>
      </c>
      <c r="S1002" s="56">
        <f t="shared" si="56"/>
        <v>2525905</v>
      </c>
      <c r="T1002" s="56">
        <v>707815</v>
      </c>
      <c r="U1002" s="56">
        <f t="shared" si="57"/>
        <v>3233720</v>
      </c>
    </row>
    <row r="1003" spans="2:21" s="17" customFormat="1" outlineLevel="2" x14ac:dyDescent="0.25">
      <c r="B1003" s="9">
        <v>4</v>
      </c>
      <c r="C1003" s="17" t="s">
        <v>420</v>
      </c>
      <c r="D1003" s="54" t="s">
        <v>2985</v>
      </c>
      <c r="E1003" s="54" t="s">
        <v>2986</v>
      </c>
      <c r="F1003" s="54"/>
      <c r="G1003" s="55" t="s">
        <v>2987</v>
      </c>
      <c r="H1003" s="56">
        <v>961252</v>
      </c>
      <c r="I1003" s="56">
        <v>2856296</v>
      </c>
      <c r="J1003" s="56">
        <v>0</v>
      </c>
      <c r="K1003" s="56">
        <v>-2381655</v>
      </c>
      <c r="L1003" s="56">
        <v>-586022</v>
      </c>
      <c r="M1003" s="56">
        <v>8089</v>
      </c>
      <c r="N1003" s="56">
        <v>2558</v>
      </c>
      <c r="O1003" s="56">
        <f t="shared" si="55"/>
        <v>860518</v>
      </c>
      <c r="P1003" s="56">
        <v>-52354</v>
      </c>
      <c r="Q1003" s="56">
        <v>-48601</v>
      </c>
      <c r="R1003" s="56">
        <v>495111</v>
      </c>
      <c r="S1003" s="56">
        <f t="shared" si="56"/>
        <v>1254674</v>
      </c>
      <c r="T1003" s="56">
        <v>245629</v>
      </c>
      <c r="U1003" s="56">
        <f t="shared" si="57"/>
        <v>1500303</v>
      </c>
    </row>
    <row r="1004" spans="2:21" s="17" customFormat="1" outlineLevel="2" x14ac:dyDescent="0.25">
      <c r="B1004" s="9">
        <v>4</v>
      </c>
      <c r="C1004" s="17" t="s">
        <v>420</v>
      </c>
      <c r="D1004" s="54" t="s">
        <v>2988</v>
      </c>
      <c r="E1004" s="54" t="s">
        <v>2989</v>
      </c>
      <c r="F1004" s="54"/>
      <c r="G1004" s="55" t="s">
        <v>2990</v>
      </c>
      <c r="H1004" s="56">
        <v>129734</v>
      </c>
      <c r="I1004" s="56">
        <v>385496</v>
      </c>
      <c r="J1004" s="56">
        <v>0</v>
      </c>
      <c r="K1004" s="56">
        <v>-321437</v>
      </c>
      <c r="L1004" s="56">
        <v>-79092</v>
      </c>
      <c r="M1004" s="56">
        <v>1092</v>
      </c>
      <c r="N1004" s="56">
        <v>344</v>
      </c>
      <c r="O1004" s="56">
        <f t="shared" si="55"/>
        <v>116137</v>
      </c>
      <c r="P1004" s="56">
        <v>-7066</v>
      </c>
      <c r="Q1004" s="56">
        <v>-6559</v>
      </c>
      <c r="R1004" s="56">
        <v>66822</v>
      </c>
      <c r="S1004" s="56">
        <f t="shared" si="56"/>
        <v>169334</v>
      </c>
      <c r="T1004" s="56">
        <v>62964</v>
      </c>
      <c r="U1004" s="56">
        <f t="shared" si="57"/>
        <v>232298</v>
      </c>
    </row>
    <row r="1005" spans="2:21" s="17" customFormat="1" outlineLevel="2" x14ac:dyDescent="0.25">
      <c r="B1005" s="9">
        <v>4</v>
      </c>
      <c r="C1005" s="17" t="s">
        <v>420</v>
      </c>
      <c r="D1005" s="54" t="s">
        <v>2991</v>
      </c>
      <c r="E1005" s="54" t="s">
        <v>2992</v>
      </c>
      <c r="F1005" s="54"/>
      <c r="G1005" s="55" t="s">
        <v>2993</v>
      </c>
      <c r="H1005" s="56">
        <v>393279</v>
      </c>
      <c r="I1005" s="56">
        <v>1168604</v>
      </c>
      <c r="J1005" s="56">
        <v>0</v>
      </c>
      <c r="K1005" s="56">
        <v>-974413</v>
      </c>
      <c r="L1005" s="56">
        <v>-239761</v>
      </c>
      <c r="M1005" s="56">
        <v>3309</v>
      </c>
      <c r="N1005" s="56">
        <v>1048</v>
      </c>
      <c r="O1005" s="56">
        <f t="shared" si="55"/>
        <v>352066</v>
      </c>
      <c r="P1005" s="56">
        <v>-21420</v>
      </c>
      <c r="Q1005" s="56">
        <v>-19884</v>
      </c>
      <c r="R1005" s="56">
        <v>202566</v>
      </c>
      <c r="S1005" s="56">
        <f t="shared" si="56"/>
        <v>513328</v>
      </c>
      <c r="T1005" s="56">
        <v>141997</v>
      </c>
      <c r="U1005" s="56">
        <f t="shared" si="57"/>
        <v>655325</v>
      </c>
    </row>
    <row r="1006" spans="2:21" s="17" customFormat="1" outlineLevel="2" x14ac:dyDescent="0.25">
      <c r="B1006" s="9">
        <v>4</v>
      </c>
      <c r="C1006" s="17" t="s">
        <v>420</v>
      </c>
      <c r="D1006" s="54" t="s">
        <v>2994</v>
      </c>
      <c r="E1006" s="54" t="s">
        <v>2995</v>
      </c>
      <c r="F1006" s="54"/>
      <c r="G1006" s="55" t="s">
        <v>2996</v>
      </c>
      <c r="H1006" s="56">
        <v>170362</v>
      </c>
      <c r="I1006" s="56">
        <v>506219</v>
      </c>
      <c r="J1006" s="56">
        <v>0</v>
      </c>
      <c r="K1006" s="56">
        <v>-422098</v>
      </c>
      <c r="L1006" s="56">
        <v>-103860</v>
      </c>
      <c r="M1006" s="56">
        <v>1434</v>
      </c>
      <c r="N1006" s="56">
        <v>452</v>
      </c>
      <c r="O1006" s="56">
        <f t="shared" si="55"/>
        <v>152509</v>
      </c>
      <c r="P1006" s="56">
        <v>-9279</v>
      </c>
      <c r="Q1006" s="56">
        <v>-8613</v>
      </c>
      <c r="R1006" s="56">
        <v>87748</v>
      </c>
      <c r="S1006" s="56">
        <f t="shared" si="56"/>
        <v>222365</v>
      </c>
      <c r="T1006" s="56">
        <v>67004</v>
      </c>
      <c r="U1006" s="56">
        <f t="shared" si="57"/>
        <v>289369</v>
      </c>
    </row>
    <row r="1007" spans="2:21" s="17" customFormat="1" outlineLevel="2" x14ac:dyDescent="0.25">
      <c r="B1007" s="9">
        <v>4</v>
      </c>
      <c r="C1007" s="17" t="s">
        <v>420</v>
      </c>
      <c r="D1007" s="54" t="s">
        <v>2997</v>
      </c>
      <c r="E1007" s="54" t="s">
        <v>2998</v>
      </c>
      <c r="F1007" s="54"/>
      <c r="G1007" s="55" t="s">
        <v>2999</v>
      </c>
      <c r="H1007" s="56">
        <v>2338477</v>
      </c>
      <c r="I1007" s="56">
        <v>6948633</v>
      </c>
      <c r="J1007" s="56">
        <v>0</v>
      </c>
      <c r="K1007" s="56">
        <v>-5793954</v>
      </c>
      <c r="L1007" s="56">
        <v>-1425641</v>
      </c>
      <c r="M1007" s="56">
        <v>19678</v>
      </c>
      <c r="N1007" s="56">
        <v>6226</v>
      </c>
      <c r="O1007" s="56">
        <f t="shared" si="55"/>
        <v>2093419</v>
      </c>
      <c r="P1007" s="56">
        <v>-127365</v>
      </c>
      <c r="Q1007" s="56">
        <v>-118233</v>
      </c>
      <c r="R1007" s="56">
        <v>1204477</v>
      </c>
      <c r="S1007" s="56">
        <f t="shared" si="56"/>
        <v>3052298</v>
      </c>
      <c r="T1007" s="56">
        <v>1043123</v>
      </c>
      <c r="U1007" s="56">
        <f t="shared" si="57"/>
        <v>4095421</v>
      </c>
    </row>
    <row r="1008" spans="2:21" s="17" customFormat="1" outlineLevel="2" x14ac:dyDescent="0.25">
      <c r="B1008" s="9">
        <v>4</v>
      </c>
      <c r="C1008" s="17" t="s">
        <v>420</v>
      </c>
      <c r="D1008" s="54" t="s">
        <v>3000</v>
      </c>
      <c r="E1008" s="54" t="s">
        <v>3001</v>
      </c>
      <c r="F1008" s="54"/>
      <c r="G1008" s="55" t="s">
        <v>3002</v>
      </c>
      <c r="H1008" s="56">
        <v>199065</v>
      </c>
      <c r="I1008" s="56">
        <v>591509</v>
      </c>
      <c r="J1008" s="56">
        <v>0</v>
      </c>
      <c r="K1008" s="56">
        <v>-493216</v>
      </c>
      <c r="L1008" s="56">
        <v>-121359</v>
      </c>
      <c r="M1008" s="56">
        <v>1675</v>
      </c>
      <c r="N1008" s="56">
        <v>530</v>
      </c>
      <c r="O1008" s="56">
        <f t="shared" si="55"/>
        <v>178204</v>
      </c>
      <c r="P1008" s="56">
        <v>-10842</v>
      </c>
      <c r="Q1008" s="56">
        <v>-10065</v>
      </c>
      <c r="R1008" s="56">
        <v>102532</v>
      </c>
      <c r="S1008" s="56">
        <f t="shared" si="56"/>
        <v>259829</v>
      </c>
      <c r="T1008" s="56">
        <v>67856</v>
      </c>
      <c r="U1008" s="56">
        <f t="shared" si="57"/>
        <v>327685</v>
      </c>
    </row>
    <row r="1009" spans="2:21" s="17" customFormat="1" outlineLevel="2" x14ac:dyDescent="0.25">
      <c r="B1009" s="9">
        <v>4</v>
      </c>
      <c r="C1009" s="17" t="s">
        <v>420</v>
      </c>
      <c r="D1009" s="54" t="s">
        <v>3003</v>
      </c>
      <c r="E1009" s="54" t="s">
        <v>3004</v>
      </c>
      <c r="F1009" s="54"/>
      <c r="G1009" s="55" t="s">
        <v>3005</v>
      </c>
      <c r="H1009" s="56">
        <v>2505708</v>
      </c>
      <c r="I1009" s="56">
        <v>7445548</v>
      </c>
      <c r="J1009" s="56">
        <v>0</v>
      </c>
      <c r="K1009" s="56">
        <v>-6208294</v>
      </c>
      <c r="L1009" s="56">
        <v>-1527593</v>
      </c>
      <c r="M1009" s="56">
        <v>21085</v>
      </c>
      <c r="N1009" s="56">
        <v>6671</v>
      </c>
      <c r="O1009" s="56">
        <f t="shared" si="55"/>
        <v>2243125</v>
      </c>
      <c r="P1009" s="56">
        <v>-136473</v>
      </c>
      <c r="Q1009" s="56">
        <v>-126688</v>
      </c>
      <c r="R1009" s="56">
        <v>1290612</v>
      </c>
      <c r="S1009" s="56">
        <f t="shared" si="56"/>
        <v>3270576</v>
      </c>
      <c r="T1009" s="56">
        <v>790557</v>
      </c>
      <c r="U1009" s="56">
        <f t="shared" si="57"/>
        <v>4061133</v>
      </c>
    </row>
    <row r="1010" spans="2:21" s="17" customFormat="1" outlineLevel="2" x14ac:dyDescent="0.25">
      <c r="B1010" s="9">
        <v>4</v>
      </c>
      <c r="C1010" s="17" t="s">
        <v>420</v>
      </c>
      <c r="D1010" s="54" t="s">
        <v>3006</v>
      </c>
      <c r="E1010" s="54" t="s">
        <v>3007</v>
      </c>
      <c r="F1010" s="54"/>
      <c r="G1010" s="55" t="s">
        <v>3008</v>
      </c>
      <c r="H1010" s="56">
        <v>439299</v>
      </c>
      <c r="I1010" s="56">
        <v>1305348</v>
      </c>
      <c r="J1010" s="56">
        <v>0</v>
      </c>
      <c r="K1010" s="56">
        <v>-1088433</v>
      </c>
      <c r="L1010" s="56">
        <v>-267816</v>
      </c>
      <c r="M1010" s="56">
        <v>3697</v>
      </c>
      <c r="N1010" s="56">
        <v>1166</v>
      </c>
      <c r="O1010" s="56">
        <f t="shared" si="55"/>
        <v>393261</v>
      </c>
      <c r="P1010" s="56">
        <v>-23926</v>
      </c>
      <c r="Q1010" s="56">
        <v>-22211</v>
      </c>
      <c r="R1010" s="56">
        <v>226269</v>
      </c>
      <c r="S1010" s="56">
        <f t="shared" si="56"/>
        <v>573393</v>
      </c>
      <c r="T1010" s="56">
        <v>142673</v>
      </c>
      <c r="U1010" s="56">
        <f t="shared" si="57"/>
        <v>716066</v>
      </c>
    </row>
    <row r="1011" spans="2:21" s="17" customFormat="1" outlineLevel="2" x14ac:dyDescent="0.25">
      <c r="B1011" s="9">
        <v>4</v>
      </c>
      <c r="C1011" s="17" t="s">
        <v>420</v>
      </c>
      <c r="D1011" s="54" t="s">
        <v>3009</v>
      </c>
      <c r="E1011" s="54" t="s">
        <v>3010</v>
      </c>
      <c r="F1011" s="54"/>
      <c r="G1011" s="55" t="s">
        <v>3011</v>
      </c>
      <c r="H1011" s="56">
        <v>1837614</v>
      </c>
      <c r="I1011" s="56">
        <v>5460350</v>
      </c>
      <c r="J1011" s="56">
        <v>0</v>
      </c>
      <c r="K1011" s="56">
        <v>-4552984</v>
      </c>
      <c r="L1011" s="56">
        <v>-1120292</v>
      </c>
      <c r="M1011" s="56">
        <v>15463</v>
      </c>
      <c r="N1011" s="56">
        <v>4892</v>
      </c>
      <c r="O1011" s="56">
        <f t="shared" si="55"/>
        <v>1645043</v>
      </c>
      <c r="P1011" s="56">
        <v>-100085</v>
      </c>
      <c r="Q1011" s="56">
        <v>-92910</v>
      </c>
      <c r="R1011" s="56">
        <v>946498</v>
      </c>
      <c r="S1011" s="56">
        <f t="shared" si="56"/>
        <v>2398546</v>
      </c>
      <c r="T1011" s="56">
        <v>552623</v>
      </c>
      <c r="U1011" s="56">
        <f t="shared" si="57"/>
        <v>2951169</v>
      </c>
    </row>
    <row r="1012" spans="2:21" s="17" customFormat="1" outlineLevel="2" x14ac:dyDescent="0.25">
      <c r="B1012" s="9">
        <v>4</v>
      </c>
      <c r="C1012" s="17" t="s">
        <v>420</v>
      </c>
      <c r="D1012" s="54" t="s">
        <v>3012</v>
      </c>
      <c r="E1012" s="54" t="s">
        <v>3013</v>
      </c>
      <c r="F1012" s="54"/>
      <c r="G1012" s="55" t="s">
        <v>3014</v>
      </c>
      <c r="H1012" s="56">
        <v>118921</v>
      </c>
      <c r="I1012" s="56">
        <v>353366</v>
      </c>
      <c r="J1012" s="56">
        <v>0</v>
      </c>
      <c r="K1012" s="56">
        <v>-294646</v>
      </c>
      <c r="L1012" s="56">
        <v>-72500</v>
      </c>
      <c r="M1012" s="56">
        <v>1001</v>
      </c>
      <c r="N1012" s="56">
        <v>316</v>
      </c>
      <c r="O1012" s="56">
        <f t="shared" si="55"/>
        <v>106458</v>
      </c>
      <c r="P1012" s="56">
        <v>-6477</v>
      </c>
      <c r="Q1012" s="56">
        <v>-6013</v>
      </c>
      <c r="R1012" s="56">
        <v>61253</v>
      </c>
      <c r="S1012" s="56">
        <f t="shared" si="56"/>
        <v>155221</v>
      </c>
      <c r="T1012" s="56">
        <v>53373</v>
      </c>
      <c r="U1012" s="56">
        <f t="shared" si="57"/>
        <v>208594</v>
      </c>
    </row>
    <row r="1013" spans="2:21" s="17" customFormat="1" outlineLevel="2" x14ac:dyDescent="0.25">
      <c r="B1013" s="9">
        <v>4</v>
      </c>
      <c r="C1013" s="17" t="s">
        <v>420</v>
      </c>
      <c r="D1013" s="54" t="s">
        <v>3015</v>
      </c>
      <c r="E1013" s="54" t="s">
        <v>3016</v>
      </c>
      <c r="F1013" s="54"/>
      <c r="G1013" s="55" t="s">
        <v>3017</v>
      </c>
      <c r="H1013" s="56">
        <v>38291</v>
      </c>
      <c r="I1013" s="56">
        <v>113779</v>
      </c>
      <c r="J1013" s="56">
        <v>0</v>
      </c>
      <c r="K1013" s="56">
        <v>-94872</v>
      </c>
      <c r="L1013" s="56">
        <v>-23344</v>
      </c>
      <c r="M1013" s="56">
        <v>322</v>
      </c>
      <c r="N1013" s="56">
        <v>103</v>
      </c>
      <c r="O1013" s="56">
        <f t="shared" si="55"/>
        <v>34279</v>
      </c>
      <c r="P1013" s="56">
        <v>-2086</v>
      </c>
      <c r="Q1013" s="56">
        <v>-1936</v>
      </c>
      <c r="R1013" s="56">
        <v>19723</v>
      </c>
      <c r="S1013" s="56">
        <f t="shared" si="56"/>
        <v>49980</v>
      </c>
      <c r="T1013" s="56">
        <v>22057</v>
      </c>
      <c r="U1013" s="56">
        <f t="shared" si="57"/>
        <v>72037</v>
      </c>
    </row>
    <row r="1014" spans="2:21" s="17" customFormat="1" outlineLevel="2" x14ac:dyDescent="0.25">
      <c r="B1014" s="9">
        <v>4</v>
      </c>
      <c r="C1014" s="17" t="s">
        <v>420</v>
      </c>
      <c r="D1014" s="54" t="s">
        <v>3018</v>
      </c>
      <c r="E1014" s="54" t="s">
        <v>3019</v>
      </c>
      <c r="F1014" s="54"/>
      <c r="G1014" s="55" t="s">
        <v>3020</v>
      </c>
      <c r="H1014" s="56">
        <v>30677</v>
      </c>
      <c r="I1014" s="56">
        <v>91154</v>
      </c>
      <c r="J1014" s="56">
        <v>0</v>
      </c>
      <c r="K1014" s="56">
        <v>-76007</v>
      </c>
      <c r="L1014" s="56">
        <v>-18702</v>
      </c>
      <c r="M1014" s="56">
        <v>258</v>
      </c>
      <c r="N1014" s="56">
        <v>81</v>
      </c>
      <c r="O1014" s="56">
        <f t="shared" si="55"/>
        <v>27461</v>
      </c>
      <c r="P1014" s="56">
        <v>-1671</v>
      </c>
      <c r="Q1014" s="56">
        <v>-1551</v>
      </c>
      <c r="R1014" s="56">
        <v>15801</v>
      </c>
      <c r="S1014" s="56">
        <f t="shared" si="56"/>
        <v>40040</v>
      </c>
      <c r="T1014" s="56">
        <v>2605</v>
      </c>
      <c r="U1014" s="56">
        <f t="shared" si="57"/>
        <v>42645</v>
      </c>
    </row>
    <row r="1015" spans="2:21" s="17" customFormat="1" outlineLevel="2" x14ac:dyDescent="0.25">
      <c r="B1015" s="9">
        <v>4</v>
      </c>
      <c r="C1015" s="17" t="s">
        <v>420</v>
      </c>
      <c r="D1015" s="54" t="s">
        <v>3021</v>
      </c>
      <c r="E1015" s="54" t="s">
        <v>3022</v>
      </c>
      <c r="F1015" s="54"/>
      <c r="G1015" s="55" t="s">
        <v>3023</v>
      </c>
      <c r="H1015" s="56">
        <v>585026</v>
      </c>
      <c r="I1015" s="56">
        <v>1738367</v>
      </c>
      <c r="J1015" s="56">
        <v>0</v>
      </c>
      <c r="K1015" s="56">
        <v>-1449496</v>
      </c>
      <c r="L1015" s="56">
        <v>-356658</v>
      </c>
      <c r="M1015" s="56">
        <v>4923</v>
      </c>
      <c r="N1015" s="56">
        <v>1556</v>
      </c>
      <c r="O1015" s="56">
        <f t="shared" si="55"/>
        <v>523718</v>
      </c>
      <c r="P1015" s="56">
        <v>-31863</v>
      </c>
      <c r="Q1015" s="56">
        <v>-29579</v>
      </c>
      <c r="R1015" s="56">
        <v>301329</v>
      </c>
      <c r="S1015" s="56">
        <f t="shared" si="56"/>
        <v>763605</v>
      </c>
      <c r="T1015" s="56">
        <v>247877</v>
      </c>
      <c r="U1015" s="56">
        <f t="shared" si="57"/>
        <v>1011482</v>
      </c>
    </row>
    <row r="1016" spans="2:21" s="17" customFormat="1" outlineLevel="2" x14ac:dyDescent="0.25">
      <c r="B1016" s="9">
        <v>4</v>
      </c>
      <c r="C1016" s="17" t="s">
        <v>420</v>
      </c>
      <c r="D1016" s="54" t="s">
        <v>3024</v>
      </c>
      <c r="E1016" s="54" t="s">
        <v>3025</v>
      </c>
      <c r="F1016" s="54"/>
      <c r="G1016" s="55" t="s">
        <v>3026</v>
      </c>
      <c r="H1016" s="56">
        <v>33339</v>
      </c>
      <c r="I1016" s="56">
        <v>99064</v>
      </c>
      <c r="J1016" s="56">
        <v>0</v>
      </c>
      <c r="K1016" s="56">
        <v>-82602</v>
      </c>
      <c r="L1016" s="56">
        <v>-20325</v>
      </c>
      <c r="M1016" s="56">
        <v>281</v>
      </c>
      <c r="N1016" s="56">
        <v>88</v>
      </c>
      <c r="O1016" s="56">
        <f t="shared" si="55"/>
        <v>29845</v>
      </c>
      <c r="P1016" s="56">
        <v>-1816</v>
      </c>
      <c r="Q1016" s="56">
        <v>-1686</v>
      </c>
      <c r="R1016" s="56">
        <v>17172</v>
      </c>
      <c r="S1016" s="56">
        <f t="shared" si="56"/>
        <v>43515</v>
      </c>
      <c r="T1016" s="56">
        <v>11001</v>
      </c>
      <c r="U1016" s="56">
        <f t="shared" si="57"/>
        <v>54516</v>
      </c>
    </row>
    <row r="1017" spans="2:21" s="17" customFormat="1" outlineLevel="2" x14ac:dyDescent="0.25">
      <c r="B1017" s="9">
        <v>4</v>
      </c>
      <c r="C1017" s="17" t="s">
        <v>420</v>
      </c>
      <c r="D1017" s="54" t="s">
        <v>3027</v>
      </c>
      <c r="E1017" s="54" t="s">
        <v>3028</v>
      </c>
      <c r="F1017" s="54"/>
      <c r="G1017" s="55" t="s">
        <v>3029</v>
      </c>
      <c r="H1017" s="56">
        <v>108628</v>
      </c>
      <c r="I1017" s="56">
        <v>322781</v>
      </c>
      <c r="J1017" s="56">
        <v>0</v>
      </c>
      <c r="K1017" s="56">
        <v>-269143</v>
      </c>
      <c r="L1017" s="56">
        <v>-66224</v>
      </c>
      <c r="M1017" s="56">
        <v>914</v>
      </c>
      <c r="N1017" s="56">
        <v>289</v>
      </c>
      <c r="O1017" s="56">
        <f t="shared" si="55"/>
        <v>97245</v>
      </c>
      <c r="P1017" s="56">
        <v>-5916</v>
      </c>
      <c r="Q1017" s="56">
        <v>-5492</v>
      </c>
      <c r="R1017" s="56">
        <v>55951</v>
      </c>
      <c r="S1017" s="56">
        <f t="shared" si="56"/>
        <v>141788</v>
      </c>
      <c r="T1017" s="56">
        <v>44318</v>
      </c>
      <c r="U1017" s="56">
        <f t="shared" si="57"/>
        <v>186106</v>
      </c>
    </row>
    <row r="1018" spans="2:21" s="17" customFormat="1" outlineLevel="2" x14ac:dyDescent="0.25">
      <c r="B1018" s="9">
        <v>4</v>
      </c>
      <c r="C1018" s="17" t="s">
        <v>420</v>
      </c>
      <c r="D1018" s="54" t="s">
        <v>3030</v>
      </c>
      <c r="E1018" s="54" t="s">
        <v>3031</v>
      </c>
      <c r="F1018" s="54"/>
      <c r="G1018" s="55" t="s">
        <v>3032</v>
      </c>
      <c r="H1018" s="56">
        <v>573347</v>
      </c>
      <c r="I1018" s="56">
        <v>1703663</v>
      </c>
      <c r="J1018" s="56">
        <v>0</v>
      </c>
      <c r="K1018" s="56">
        <v>-1420559</v>
      </c>
      <c r="L1018" s="56">
        <v>-349538</v>
      </c>
      <c r="M1018" s="56">
        <v>4825</v>
      </c>
      <c r="N1018" s="56">
        <v>1525</v>
      </c>
      <c r="O1018" s="56">
        <f t="shared" si="55"/>
        <v>513263</v>
      </c>
      <c r="P1018" s="56">
        <v>-31227</v>
      </c>
      <c r="Q1018" s="56">
        <v>-28988</v>
      </c>
      <c r="R1018" s="56">
        <v>295313</v>
      </c>
      <c r="S1018" s="56">
        <f t="shared" si="56"/>
        <v>748361</v>
      </c>
      <c r="T1018" s="56">
        <v>188136</v>
      </c>
      <c r="U1018" s="56">
        <f t="shared" si="57"/>
        <v>936497</v>
      </c>
    </row>
    <row r="1019" spans="2:21" s="17" customFormat="1" outlineLevel="2" x14ac:dyDescent="0.25">
      <c r="B1019" s="9">
        <v>4</v>
      </c>
      <c r="C1019" s="17" t="s">
        <v>420</v>
      </c>
      <c r="D1019" s="54" t="s">
        <v>3033</v>
      </c>
      <c r="E1019" s="54" t="s">
        <v>3034</v>
      </c>
      <c r="F1019" s="54"/>
      <c r="G1019" s="55" t="s">
        <v>3035</v>
      </c>
      <c r="H1019" s="56">
        <v>19141</v>
      </c>
      <c r="I1019" s="56">
        <v>56877</v>
      </c>
      <c r="J1019" s="56">
        <v>0</v>
      </c>
      <c r="K1019" s="56">
        <v>-47426</v>
      </c>
      <c r="L1019" s="56">
        <v>-11669</v>
      </c>
      <c r="M1019" s="56">
        <v>161</v>
      </c>
      <c r="N1019" s="56">
        <v>53</v>
      </c>
      <c r="O1019" s="56">
        <f t="shared" si="55"/>
        <v>17137</v>
      </c>
      <c r="P1019" s="56">
        <v>-1043</v>
      </c>
      <c r="Q1019" s="56">
        <v>-968</v>
      </c>
      <c r="R1019" s="56">
        <v>9859</v>
      </c>
      <c r="S1019" s="56">
        <f t="shared" si="56"/>
        <v>24985</v>
      </c>
      <c r="T1019" s="56">
        <v>8581</v>
      </c>
      <c r="U1019" s="56">
        <f t="shared" si="57"/>
        <v>33566</v>
      </c>
    </row>
    <row r="1020" spans="2:21" s="17" customFormat="1" outlineLevel="2" x14ac:dyDescent="0.25">
      <c r="B1020" s="9">
        <v>4</v>
      </c>
      <c r="C1020" s="17" t="s">
        <v>420</v>
      </c>
      <c r="D1020" s="54" t="s">
        <v>3036</v>
      </c>
      <c r="E1020" s="54" t="s">
        <v>3037</v>
      </c>
      <c r="F1020" s="54"/>
      <c r="G1020" s="55" t="s">
        <v>3038</v>
      </c>
      <c r="H1020" s="56">
        <v>190813</v>
      </c>
      <c r="I1020" s="56">
        <v>566988</v>
      </c>
      <c r="J1020" s="56">
        <v>0</v>
      </c>
      <c r="K1020" s="56">
        <v>-472769</v>
      </c>
      <c r="L1020" s="56">
        <v>-116328</v>
      </c>
      <c r="M1020" s="56">
        <v>1606</v>
      </c>
      <c r="N1020" s="56">
        <v>506</v>
      </c>
      <c r="O1020" s="56">
        <f t="shared" si="55"/>
        <v>170816</v>
      </c>
      <c r="P1020" s="56">
        <v>-10393</v>
      </c>
      <c r="Q1020" s="56">
        <v>-9647</v>
      </c>
      <c r="R1020" s="56">
        <v>98282</v>
      </c>
      <c r="S1020" s="56">
        <f t="shared" si="56"/>
        <v>249058</v>
      </c>
      <c r="T1020" s="56">
        <v>55323</v>
      </c>
      <c r="U1020" s="56">
        <f t="shared" si="57"/>
        <v>304381</v>
      </c>
    </row>
    <row r="1021" spans="2:21" s="17" customFormat="1" outlineLevel="2" x14ac:dyDescent="0.25">
      <c r="B1021" s="9">
        <v>4</v>
      </c>
      <c r="C1021" s="17" t="s">
        <v>420</v>
      </c>
      <c r="D1021" s="54" t="s">
        <v>3039</v>
      </c>
      <c r="E1021" s="54" t="s">
        <v>3040</v>
      </c>
      <c r="F1021" s="54"/>
      <c r="G1021" s="55" t="s">
        <v>3041</v>
      </c>
      <c r="H1021" s="56">
        <v>444969</v>
      </c>
      <c r="I1021" s="56">
        <v>1322197</v>
      </c>
      <c r="J1021" s="56">
        <v>0</v>
      </c>
      <c r="K1021" s="56">
        <v>-1102483</v>
      </c>
      <c r="L1021" s="56">
        <v>-271273</v>
      </c>
      <c r="M1021" s="56">
        <v>3744</v>
      </c>
      <c r="N1021" s="56">
        <v>1184</v>
      </c>
      <c r="O1021" s="56">
        <f t="shared" si="55"/>
        <v>398338</v>
      </c>
      <c r="P1021" s="56">
        <v>-24235</v>
      </c>
      <c r="Q1021" s="56">
        <v>-22498</v>
      </c>
      <c r="R1021" s="56">
        <v>229190</v>
      </c>
      <c r="S1021" s="56">
        <f t="shared" si="56"/>
        <v>580795</v>
      </c>
      <c r="T1021" s="56">
        <v>153481</v>
      </c>
      <c r="U1021" s="56">
        <f t="shared" si="57"/>
        <v>734276</v>
      </c>
    </row>
    <row r="1022" spans="2:21" s="17" customFormat="1" outlineLevel="2" x14ac:dyDescent="0.25">
      <c r="B1022" s="9">
        <v>4</v>
      </c>
      <c r="C1022" s="17" t="s">
        <v>420</v>
      </c>
      <c r="D1022" s="54" t="s">
        <v>3042</v>
      </c>
      <c r="E1022" s="54" t="s">
        <v>3043</v>
      </c>
      <c r="F1022" s="54"/>
      <c r="G1022" s="55" t="s">
        <v>3044</v>
      </c>
      <c r="H1022" s="56">
        <v>62199</v>
      </c>
      <c r="I1022" s="56">
        <v>184819</v>
      </c>
      <c r="J1022" s="56">
        <v>0</v>
      </c>
      <c r="K1022" s="56">
        <v>-154107</v>
      </c>
      <c r="L1022" s="56">
        <v>-37919</v>
      </c>
      <c r="M1022" s="56">
        <v>523</v>
      </c>
      <c r="N1022" s="56">
        <v>165</v>
      </c>
      <c r="O1022" s="56">
        <f t="shared" si="55"/>
        <v>55680</v>
      </c>
      <c r="P1022" s="56">
        <v>-3388</v>
      </c>
      <c r="Q1022" s="56">
        <v>-3145</v>
      </c>
      <c r="R1022" s="56">
        <v>32037</v>
      </c>
      <c r="S1022" s="56">
        <f t="shared" si="56"/>
        <v>81184</v>
      </c>
      <c r="T1022" s="56">
        <v>22782</v>
      </c>
      <c r="U1022" s="56">
        <f t="shared" si="57"/>
        <v>103966</v>
      </c>
    </row>
    <row r="1023" spans="2:21" s="17" customFormat="1" outlineLevel="2" x14ac:dyDescent="0.25">
      <c r="B1023" s="9">
        <v>4</v>
      </c>
      <c r="C1023" s="17" t="s">
        <v>420</v>
      </c>
      <c r="D1023" s="54" t="s">
        <v>3045</v>
      </c>
      <c r="E1023" s="54" t="s">
        <v>3046</v>
      </c>
      <c r="F1023" s="54"/>
      <c r="G1023" s="55" t="s">
        <v>3047</v>
      </c>
      <c r="H1023" s="56">
        <v>79447</v>
      </c>
      <c r="I1023" s="56">
        <v>236071</v>
      </c>
      <c r="J1023" s="56">
        <v>0</v>
      </c>
      <c r="K1023" s="56">
        <v>-196842</v>
      </c>
      <c r="L1023" s="56">
        <v>-48434</v>
      </c>
      <c r="M1023" s="56">
        <v>669</v>
      </c>
      <c r="N1023" s="56">
        <v>210</v>
      </c>
      <c r="O1023" s="56">
        <f t="shared" si="55"/>
        <v>71121</v>
      </c>
      <c r="P1023" s="56">
        <v>-4327</v>
      </c>
      <c r="Q1023" s="56">
        <v>-4017</v>
      </c>
      <c r="R1023" s="56">
        <v>40921</v>
      </c>
      <c r="S1023" s="56">
        <f t="shared" si="56"/>
        <v>103698</v>
      </c>
      <c r="T1023" s="56">
        <v>44713</v>
      </c>
      <c r="U1023" s="56">
        <f t="shared" si="57"/>
        <v>148411</v>
      </c>
    </row>
    <row r="1024" spans="2:21" s="17" customFormat="1" outlineLevel="2" x14ac:dyDescent="0.25">
      <c r="B1024" s="9">
        <v>4</v>
      </c>
      <c r="C1024" s="17" t="s">
        <v>420</v>
      </c>
      <c r="D1024" s="54" t="s">
        <v>3048</v>
      </c>
      <c r="E1024" s="54" t="s">
        <v>3049</v>
      </c>
      <c r="F1024" s="54"/>
      <c r="G1024" s="55" t="s">
        <v>3050</v>
      </c>
      <c r="H1024" s="56">
        <v>412564</v>
      </c>
      <c r="I1024" s="56">
        <v>1225908</v>
      </c>
      <c r="J1024" s="56">
        <v>0</v>
      </c>
      <c r="K1024" s="56">
        <v>-1022195</v>
      </c>
      <c r="L1024" s="56">
        <v>-251518</v>
      </c>
      <c r="M1024" s="56">
        <v>3472</v>
      </c>
      <c r="N1024" s="56">
        <v>1099</v>
      </c>
      <c r="O1024" s="56">
        <f t="shared" si="55"/>
        <v>369330</v>
      </c>
      <c r="P1024" s="56">
        <v>-22470</v>
      </c>
      <c r="Q1024" s="56">
        <v>-20859</v>
      </c>
      <c r="R1024" s="56">
        <v>212499</v>
      </c>
      <c r="S1024" s="56">
        <f t="shared" si="56"/>
        <v>538500</v>
      </c>
      <c r="T1024" s="56">
        <v>156796</v>
      </c>
      <c r="U1024" s="56">
        <f t="shared" si="57"/>
        <v>695296</v>
      </c>
    </row>
    <row r="1025" spans="2:21" s="17" customFormat="1" outlineLevel="2" x14ac:dyDescent="0.25">
      <c r="B1025" s="9">
        <v>4</v>
      </c>
      <c r="C1025" s="17" t="s">
        <v>420</v>
      </c>
      <c r="D1025" s="54" t="s">
        <v>3051</v>
      </c>
      <c r="E1025" s="54" t="s">
        <v>3052</v>
      </c>
      <c r="F1025" s="54"/>
      <c r="G1025" s="55" t="s">
        <v>3053</v>
      </c>
      <c r="H1025" s="56">
        <v>98098</v>
      </c>
      <c r="I1025" s="56">
        <v>291492</v>
      </c>
      <c r="J1025" s="56">
        <v>0</v>
      </c>
      <c r="K1025" s="56">
        <v>-243054</v>
      </c>
      <c r="L1025" s="56">
        <v>-59805</v>
      </c>
      <c r="M1025" s="56">
        <v>825</v>
      </c>
      <c r="N1025" s="56">
        <v>262</v>
      </c>
      <c r="O1025" s="56">
        <f t="shared" si="55"/>
        <v>87818</v>
      </c>
      <c r="P1025" s="56">
        <v>-5343</v>
      </c>
      <c r="Q1025" s="56">
        <v>-4960</v>
      </c>
      <c r="R1025" s="56">
        <v>50527</v>
      </c>
      <c r="S1025" s="56">
        <f t="shared" si="56"/>
        <v>128042</v>
      </c>
      <c r="T1025" s="56">
        <v>44077</v>
      </c>
      <c r="U1025" s="56">
        <f t="shared" si="57"/>
        <v>172119</v>
      </c>
    </row>
    <row r="1026" spans="2:21" s="17" customFormat="1" outlineLevel="2" x14ac:dyDescent="0.25">
      <c r="B1026" s="9">
        <v>4</v>
      </c>
      <c r="C1026" s="17" t="s">
        <v>420</v>
      </c>
      <c r="D1026" s="54" t="s">
        <v>3054</v>
      </c>
      <c r="E1026" s="54" t="s">
        <v>3055</v>
      </c>
      <c r="F1026" s="54"/>
      <c r="G1026" s="55" t="s">
        <v>3056</v>
      </c>
      <c r="H1026" s="56">
        <v>113631</v>
      </c>
      <c r="I1026" s="56">
        <v>337646</v>
      </c>
      <c r="J1026" s="56">
        <v>0</v>
      </c>
      <c r="K1026" s="56">
        <v>-281538</v>
      </c>
      <c r="L1026" s="56">
        <v>-69274</v>
      </c>
      <c r="M1026" s="56">
        <v>956</v>
      </c>
      <c r="N1026" s="56">
        <v>301</v>
      </c>
      <c r="O1026" s="56">
        <f t="shared" si="55"/>
        <v>101722</v>
      </c>
      <c r="P1026" s="56">
        <v>-6189</v>
      </c>
      <c r="Q1026" s="56">
        <v>-5745</v>
      </c>
      <c r="R1026" s="56">
        <v>58528</v>
      </c>
      <c r="S1026" s="56">
        <f t="shared" si="56"/>
        <v>148316</v>
      </c>
      <c r="T1026" s="56">
        <v>44005</v>
      </c>
      <c r="U1026" s="56">
        <f t="shared" si="57"/>
        <v>192321</v>
      </c>
    </row>
    <row r="1027" spans="2:21" s="17" customFormat="1" outlineLevel="2" x14ac:dyDescent="0.25">
      <c r="B1027" s="9">
        <v>4</v>
      </c>
      <c r="C1027" s="17" t="s">
        <v>420</v>
      </c>
      <c r="D1027" s="54" t="s">
        <v>3057</v>
      </c>
      <c r="E1027" s="54" t="s">
        <v>3058</v>
      </c>
      <c r="F1027" s="54"/>
      <c r="G1027" s="55" t="s">
        <v>3059</v>
      </c>
      <c r="H1027" s="56">
        <v>743992</v>
      </c>
      <c r="I1027" s="56">
        <v>2210723</v>
      </c>
      <c r="J1027" s="56">
        <v>0</v>
      </c>
      <c r="K1027" s="56">
        <v>-1843359</v>
      </c>
      <c r="L1027" s="56">
        <v>-453571</v>
      </c>
      <c r="M1027" s="56">
        <v>6261</v>
      </c>
      <c r="N1027" s="56">
        <v>1979</v>
      </c>
      <c r="O1027" s="56">
        <f t="shared" si="55"/>
        <v>666025</v>
      </c>
      <c r="P1027" s="56">
        <v>-40521</v>
      </c>
      <c r="Q1027" s="56">
        <v>-37616</v>
      </c>
      <c r="R1027" s="56">
        <v>383207</v>
      </c>
      <c r="S1027" s="56">
        <f t="shared" si="56"/>
        <v>971095</v>
      </c>
      <c r="T1027" s="56">
        <v>193350</v>
      </c>
      <c r="U1027" s="56">
        <f t="shared" si="57"/>
        <v>1164445</v>
      </c>
    </row>
    <row r="1028" spans="2:21" s="17" customFormat="1" outlineLevel="2" x14ac:dyDescent="0.25">
      <c r="B1028" s="9">
        <v>4</v>
      </c>
      <c r="C1028" s="17" t="s">
        <v>420</v>
      </c>
      <c r="D1028" s="54" t="s">
        <v>3060</v>
      </c>
      <c r="E1028" s="54" t="s">
        <v>3061</v>
      </c>
      <c r="F1028" s="54"/>
      <c r="G1028" s="55" t="s">
        <v>3062</v>
      </c>
      <c r="H1028" s="56">
        <v>9692351</v>
      </c>
      <c r="I1028" s="56">
        <v>28800191</v>
      </c>
      <c r="J1028" s="56">
        <v>0</v>
      </c>
      <c r="K1028" s="56">
        <v>-24014358</v>
      </c>
      <c r="L1028" s="56">
        <v>-5908895</v>
      </c>
      <c r="M1028" s="56">
        <v>81561</v>
      </c>
      <c r="N1028" s="56">
        <v>25800</v>
      </c>
      <c r="O1028" s="56">
        <f t="shared" si="55"/>
        <v>8676650</v>
      </c>
      <c r="P1028" s="56">
        <v>-527891</v>
      </c>
      <c r="Q1028" s="56">
        <v>-490044</v>
      </c>
      <c r="R1028" s="56">
        <v>4992229</v>
      </c>
      <c r="S1028" s="56">
        <f t="shared" si="56"/>
        <v>12650944</v>
      </c>
      <c r="T1028" s="56">
        <v>3089943</v>
      </c>
      <c r="U1028" s="56">
        <f t="shared" si="57"/>
        <v>15740887</v>
      </c>
    </row>
    <row r="1029" spans="2:21" s="17" customFormat="1" outlineLevel="2" x14ac:dyDescent="0.25">
      <c r="B1029" s="9">
        <v>4</v>
      </c>
      <c r="C1029" s="17" t="s">
        <v>420</v>
      </c>
      <c r="D1029" s="54" t="s">
        <v>3063</v>
      </c>
      <c r="E1029" s="54" t="s">
        <v>3064</v>
      </c>
      <c r="F1029" s="54"/>
      <c r="G1029" s="55" t="s">
        <v>3065</v>
      </c>
      <c r="H1029" s="56">
        <v>1200163</v>
      </c>
      <c r="I1029" s="56">
        <v>3566205</v>
      </c>
      <c r="J1029" s="56">
        <v>0</v>
      </c>
      <c r="K1029" s="56">
        <v>-2973596</v>
      </c>
      <c r="L1029" s="56">
        <v>-731673</v>
      </c>
      <c r="M1029" s="56">
        <v>10099</v>
      </c>
      <c r="N1029" s="56">
        <v>3195</v>
      </c>
      <c r="O1029" s="56">
        <f t="shared" si="55"/>
        <v>1074393</v>
      </c>
      <c r="P1029" s="56">
        <v>-65367</v>
      </c>
      <c r="Q1029" s="56">
        <v>-60680</v>
      </c>
      <c r="R1029" s="56">
        <v>618167</v>
      </c>
      <c r="S1029" s="56">
        <f t="shared" si="56"/>
        <v>1566513</v>
      </c>
      <c r="T1029" s="56">
        <v>411989</v>
      </c>
      <c r="U1029" s="56">
        <f t="shared" si="57"/>
        <v>1978502</v>
      </c>
    </row>
    <row r="1030" spans="2:21" s="17" customFormat="1" outlineLevel="2" x14ac:dyDescent="0.25">
      <c r="B1030" s="9">
        <v>4</v>
      </c>
      <c r="C1030" s="17" t="s">
        <v>420</v>
      </c>
      <c r="D1030" s="54" t="s">
        <v>3066</v>
      </c>
      <c r="E1030" s="54" t="s">
        <v>3067</v>
      </c>
      <c r="F1030" s="54"/>
      <c r="G1030" s="55" t="s">
        <v>3068</v>
      </c>
      <c r="H1030" s="56">
        <v>83009</v>
      </c>
      <c r="I1030" s="56">
        <v>246656</v>
      </c>
      <c r="J1030" s="56">
        <v>0</v>
      </c>
      <c r="K1030" s="56">
        <v>-205668</v>
      </c>
      <c r="L1030" s="56">
        <v>-50606</v>
      </c>
      <c r="M1030" s="56">
        <v>699</v>
      </c>
      <c r="N1030" s="56">
        <v>221</v>
      </c>
      <c r="O1030" s="56">
        <f t="shared" si="55"/>
        <v>74311</v>
      </c>
      <c r="P1030" s="56">
        <v>-4521</v>
      </c>
      <c r="Q1030" s="56">
        <v>-4197</v>
      </c>
      <c r="R1030" s="56">
        <v>42755</v>
      </c>
      <c r="S1030" s="56">
        <f t="shared" si="56"/>
        <v>108348</v>
      </c>
      <c r="T1030" s="56">
        <v>22420</v>
      </c>
      <c r="U1030" s="56">
        <f t="shared" si="57"/>
        <v>130768</v>
      </c>
    </row>
    <row r="1031" spans="2:21" s="17" customFormat="1" outlineLevel="2" x14ac:dyDescent="0.25">
      <c r="B1031" s="9">
        <v>4</v>
      </c>
      <c r="C1031" s="17" t="s">
        <v>420</v>
      </c>
      <c r="D1031" s="54" t="s">
        <v>3069</v>
      </c>
      <c r="E1031" s="54" t="s">
        <v>3070</v>
      </c>
      <c r="F1031" s="54"/>
      <c r="G1031" s="55" t="s">
        <v>3071</v>
      </c>
      <c r="H1031" s="56">
        <v>267902</v>
      </c>
      <c r="I1031" s="56">
        <v>796053</v>
      </c>
      <c r="J1031" s="56">
        <v>0</v>
      </c>
      <c r="K1031" s="56">
        <v>-663770</v>
      </c>
      <c r="L1031" s="56">
        <v>-163325</v>
      </c>
      <c r="M1031" s="56">
        <v>2254</v>
      </c>
      <c r="N1031" s="56">
        <v>711</v>
      </c>
      <c r="O1031" s="56">
        <f t="shared" si="55"/>
        <v>239825</v>
      </c>
      <c r="P1031" s="56">
        <v>-14591</v>
      </c>
      <c r="Q1031" s="56">
        <v>-13545</v>
      </c>
      <c r="R1031" s="56">
        <v>137988</v>
      </c>
      <c r="S1031" s="56">
        <f t="shared" si="56"/>
        <v>349677</v>
      </c>
      <c r="T1031" s="56">
        <v>107110</v>
      </c>
      <c r="U1031" s="56">
        <f t="shared" si="57"/>
        <v>456787</v>
      </c>
    </row>
    <row r="1032" spans="2:21" s="17" customFormat="1" outlineLevel="2" x14ac:dyDescent="0.25">
      <c r="B1032" s="9">
        <v>4</v>
      </c>
      <c r="C1032" s="17" t="s">
        <v>420</v>
      </c>
      <c r="D1032" s="54" t="s">
        <v>3072</v>
      </c>
      <c r="E1032" s="54" t="s">
        <v>3073</v>
      </c>
      <c r="F1032" s="54"/>
      <c r="G1032" s="55" t="s">
        <v>3074</v>
      </c>
      <c r="H1032" s="56">
        <v>2459182</v>
      </c>
      <c r="I1032" s="56">
        <v>7307298</v>
      </c>
      <c r="J1032" s="56">
        <v>0</v>
      </c>
      <c r="K1032" s="56">
        <v>-6093018</v>
      </c>
      <c r="L1032" s="56">
        <v>-1499228</v>
      </c>
      <c r="M1032" s="56">
        <v>20694</v>
      </c>
      <c r="N1032" s="56">
        <v>6546</v>
      </c>
      <c r="O1032" s="56">
        <f t="shared" si="55"/>
        <v>2201474</v>
      </c>
      <c r="P1032" s="56">
        <v>-133939</v>
      </c>
      <c r="Q1032" s="56">
        <v>-124336</v>
      </c>
      <c r="R1032" s="56">
        <v>1266648</v>
      </c>
      <c r="S1032" s="56">
        <f t="shared" si="56"/>
        <v>3209847</v>
      </c>
      <c r="T1032" s="56">
        <v>512517</v>
      </c>
      <c r="U1032" s="56">
        <f t="shared" si="57"/>
        <v>3722364</v>
      </c>
    </row>
    <row r="1033" spans="2:21" s="17" customFormat="1" outlineLevel="2" x14ac:dyDescent="0.25">
      <c r="B1033" s="9">
        <v>4</v>
      </c>
      <c r="C1033" s="17" t="s">
        <v>420</v>
      </c>
      <c r="D1033" s="54" t="s">
        <v>3075</v>
      </c>
      <c r="E1033" s="54" t="s">
        <v>3076</v>
      </c>
      <c r="F1033" s="54"/>
      <c r="G1033" s="55" t="s">
        <v>3077</v>
      </c>
      <c r="H1033" s="56">
        <v>668436</v>
      </c>
      <c r="I1033" s="56">
        <v>1986215</v>
      </c>
      <c r="J1033" s="56">
        <v>0</v>
      </c>
      <c r="K1033" s="56">
        <v>-1656159</v>
      </c>
      <c r="L1033" s="56">
        <v>-407509</v>
      </c>
      <c r="M1033" s="56">
        <v>5625</v>
      </c>
      <c r="N1033" s="56">
        <v>1780</v>
      </c>
      <c r="O1033" s="56">
        <f t="shared" ref="O1033:O1096" si="58">SUM(H1033:N1033)</f>
        <v>598388</v>
      </c>
      <c r="P1033" s="56">
        <v>-36406</v>
      </c>
      <c r="Q1033" s="56">
        <v>-33796</v>
      </c>
      <c r="R1033" s="56">
        <v>344291</v>
      </c>
      <c r="S1033" s="56">
        <f t="shared" ref="S1033:S1096" si="59">SUM(O1033:R1033)</f>
        <v>872477</v>
      </c>
      <c r="T1033" s="56">
        <v>517064</v>
      </c>
      <c r="U1033" s="56">
        <f t="shared" ref="U1033:U1096" si="60">SUM(S1033:T1033)</f>
        <v>1389541</v>
      </c>
    </row>
    <row r="1034" spans="2:21" s="17" customFormat="1" outlineLevel="2" x14ac:dyDescent="0.25">
      <c r="B1034" s="9">
        <v>4</v>
      </c>
      <c r="C1034" s="17" t="s">
        <v>420</v>
      </c>
      <c r="D1034" s="54" t="s">
        <v>3078</v>
      </c>
      <c r="E1034" s="54" t="s">
        <v>3079</v>
      </c>
      <c r="F1034" s="54"/>
      <c r="G1034" s="55" t="s">
        <v>3080</v>
      </c>
      <c r="H1034" s="56">
        <v>37201</v>
      </c>
      <c r="I1034" s="56">
        <v>110540</v>
      </c>
      <c r="J1034" s="56">
        <v>0</v>
      </c>
      <c r="K1034" s="56">
        <v>-92171</v>
      </c>
      <c r="L1034" s="56">
        <v>-22679</v>
      </c>
      <c r="M1034" s="56">
        <v>313</v>
      </c>
      <c r="N1034" s="56">
        <v>99</v>
      </c>
      <c r="O1034" s="56">
        <f t="shared" si="58"/>
        <v>33303</v>
      </c>
      <c r="P1034" s="56">
        <v>-2026</v>
      </c>
      <c r="Q1034" s="56">
        <v>-1881</v>
      </c>
      <c r="R1034" s="56">
        <v>19161</v>
      </c>
      <c r="S1034" s="56">
        <f t="shared" si="59"/>
        <v>48557</v>
      </c>
      <c r="T1034" s="56">
        <v>22366</v>
      </c>
      <c r="U1034" s="56">
        <f t="shared" si="60"/>
        <v>70923</v>
      </c>
    </row>
    <row r="1035" spans="2:21" s="17" customFormat="1" outlineLevel="2" x14ac:dyDescent="0.25">
      <c r="B1035" s="9">
        <v>4</v>
      </c>
      <c r="C1035" s="17" t="s">
        <v>420</v>
      </c>
      <c r="D1035" s="54" t="s">
        <v>3081</v>
      </c>
      <c r="E1035" s="54" t="s">
        <v>3082</v>
      </c>
      <c r="F1035" s="54"/>
      <c r="G1035" s="55" t="s">
        <v>3083</v>
      </c>
      <c r="H1035" s="56">
        <v>1674968</v>
      </c>
      <c r="I1035" s="56">
        <v>4977058</v>
      </c>
      <c r="J1035" s="56">
        <v>0</v>
      </c>
      <c r="K1035" s="56">
        <v>-4150002</v>
      </c>
      <c r="L1035" s="56">
        <v>-1021136</v>
      </c>
      <c r="M1035" s="56">
        <v>14095</v>
      </c>
      <c r="N1035" s="56">
        <v>4457</v>
      </c>
      <c r="O1035" s="56">
        <f t="shared" si="58"/>
        <v>1499440</v>
      </c>
      <c r="P1035" s="56">
        <v>-91227</v>
      </c>
      <c r="Q1035" s="56">
        <v>-84686</v>
      </c>
      <c r="R1035" s="56">
        <v>862724</v>
      </c>
      <c r="S1035" s="56">
        <f t="shared" si="59"/>
        <v>2186251</v>
      </c>
      <c r="T1035" s="56">
        <v>1149640</v>
      </c>
      <c r="U1035" s="56">
        <f t="shared" si="60"/>
        <v>3335891</v>
      </c>
    </row>
    <row r="1036" spans="2:21" s="17" customFormat="1" outlineLevel="2" x14ac:dyDescent="0.25">
      <c r="B1036" s="9">
        <v>4</v>
      </c>
      <c r="C1036" s="17" t="s">
        <v>420</v>
      </c>
      <c r="D1036" s="54" t="s">
        <v>3084</v>
      </c>
      <c r="E1036" s="54" t="s">
        <v>3085</v>
      </c>
      <c r="F1036" s="54"/>
      <c r="G1036" s="55" t="s">
        <v>3086</v>
      </c>
      <c r="H1036" s="56">
        <v>4037163</v>
      </c>
      <c r="I1036" s="56">
        <v>11996166</v>
      </c>
      <c r="J1036" s="56">
        <v>0</v>
      </c>
      <c r="K1036" s="56">
        <v>-10002720</v>
      </c>
      <c r="L1036" s="56">
        <v>-2461237</v>
      </c>
      <c r="M1036" s="56">
        <v>33973</v>
      </c>
      <c r="N1036" s="56">
        <v>10748</v>
      </c>
      <c r="O1036" s="56">
        <f t="shared" si="58"/>
        <v>3614093</v>
      </c>
      <c r="P1036" s="56">
        <v>-219883</v>
      </c>
      <c r="Q1036" s="56">
        <v>-204119</v>
      </c>
      <c r="R1036" s="56">
        <v>2079417</v>
      </c>
      <c r="S1036" s="56">
        <f t="shared" si="59"/>
        <v>5269508</v>
      </c>
      <c r="T1036" s="56">
        <v>1063962</v>
      </c>
      <c r="U1036" s="56">
        <f t="shared" si="60"/>
        <v>6333470</v>
      </c>
    </row>
    <row r="1037" spans="2:21" s="17" customFormat="1" outlineLevel="2" x14ac:dyDescent="0.25">
      <c r="B1037" s="9">
        <v>4</v>
      </c>
      <c r="C1037" s="17" t="s">
        <v>420</v>
      </c>
      <c r="D1037" s="54" t="s">
        <v>3087</v>
      </c>
      <c r="E1037" s="54" t="s">
        <v>3088</v>
      </c>
      <c r="F1037" s="54"/>
      <c r="G1037" s="55" t="s">
        <v>3089</v>
      </c>
      <c r="H1037" s="56">
        <v>222343</v>
      </c>
      <c r="I1037" s="56">
        <v>660678</v>
      </c>
      <c r="J1037" s="56">
        <v>0</v>
      </c>
      <c r="K1037" s="56">
        <v>-550891</v>
      </c>
      <c r="L1037" s="56">
        <v>-135550</v>
      </c>
      <c r="M1037" s="56">
        <v>1871</v>
      </c>
      <c r="N1037" s="56">
        <v>592</v>
      </c>
      <c r="O1037" s="56">
        <f t="shared" si="58"/>
        <v>199043</v>
      </c>
      <c r="P1037" s="56">
        <v>-12110</v>
      </c>
      <c r="Q1037" s="56">
        <v>-11242</v>
      </c>
      <c r="R1037" s="56">
        <v>114522</v>
      </c>
      <c r="S1037" s="56">
        <f t="shared" si="59"/>
        <v>290213</v>
      </c>
      <c r="T1037" s="56">
        <v>92352</v>
      </c>
      <c r="U1037" s="56">
        <f t="shared" si="60"/>
        <v>382565</v>
      </c>
    </row>
    <row r="1038" spans="2:21" s="17" customFormat="1" outlineLevel="2" x14ac:dyDescent="0.25">
      <c r="B1038" s="9">
        <v>4</v>
      </c>
      <c r="C1038" s="17" t="s">
        <v>420</v>
      </c>
      <c r="D1038" s="54" t="s">
        <v>3090</v>
      </c>
      <c r="E1038" s="54" t="s">
        <v>3091</v>
      </c>
      <c r="F1038" s="54"/>
      <c r="G1038" s="55" t="s">
        <v>3092</v>
      </c>
      <c r="H1038" s="56">
        <v>884619</v>
      </c>
      <c r="I1038" s="56">
        <v>2628587</v>
      </c>
      <c r="J1038" s="56">
        <v>0</v>
      </c>
      <c r="K1038" s="56">
        <v>-2191785</v>
      </c>
      <c r="L1038" s="56">
        <v>-539304</v>
      </c>
      <c r="M1038" s="56">
        <v>7444</v>
      </c>
      <c r="N1038" s="56">
        <v>2355</v>
      </c>
      <c r="O1038" s="56">
        <f t="shared" si="58"/>
        <v>791916</v>
      </c>
      <c r="P1038" s="56">
        <v>-48181</v>
      </c>
      <c r="Q1038" s="56">
        <v>-44726</v>
      </c>
      <c r="R1038" s="56">
        <v>455640</v>
      </c>
      <c r="S1038" s="56">
        <f t="shared" si="59"/>
        <v>1154649</v>
      </c>
      <c r="T1038" s="56">
        <v>345387</v>
      </c>
      <c r="U1038" s="56">
        <f t="shared" si="60"/>
        <v>1500036</v>
      </c>
    </row>
    <row r="1039" spans="2:21" s="17" customFormat="1" outlineLevel="2" x14ac:dyDescent="0.25">
      <c r="B1039" s="9">
        <v>4</v>
      </c>
      <c r="C1039" s="17" t="s">
        <v>420</v>
      </c>
      <c r="D1039" s="54" t="s">
        <v>3093</v>
      </c>
      <c r="E1039" s="54" t="s">
        <v>3094</v>
      </c>
      <c r="F1039" s="54"/>
      <c r="G1039" s="55" t="s">
        <v>3095</v>
      </c>
      <c r="H1039" s="56">
        <v>9358118</v>
      </c>
      <c r="I1039" s="56">
        <v>27807039</v>
      </c>
      <c r="J1039" s="56">
        <v>0</v>
      </c>
      <c r="K1039" s="56">
        <v>-23186242</v>
      </c>
      <c r="L1039" s="56">
        <v>-5705131</v>
      </c>
      <c r="M1039" s="56">
        <v>78748</v>
      </c>
      <c r="N1039" s="56">
        <v>24912</v>
      </c>
      <c r="O1039" s="56">
        <f t="shared" si="58"/>
        <v>8377444</v>
      </c>
      <c r="P1039" s="56">
        <v>-509687</v>
      </c>
      <c r="Q1039" s="56">
        <v>-473146</v>
      </c>
      <c r="R1039" s="56">
        <v>4820076</v>
      </c>
      <c r="S1039" s="56">
        <f t="shared" si="59"/>
        <v>12214687</v>
      </c>
      <c r="T1039" s="56">
        <v>2698958</v>
      </c>
      <c r="U1039" s="56">
        <f t="shared" si="60"/>
        <v>14913645</v>
      </c>
    </row>
    <row r="1040" spans="2:21" s="17" customFormat="1" outlineLevel="2" x14ac:dyDescent="0.25">
      <c r="B1040" s="9">
        <v>4</v>
      </c>
      <c r="C1040" s="17" t="s">
        <v>420</v>
      </c>
      <c r="D1040" s="54" t="s">
        <v>3096</v>
      </c>
      <c r="E1040" s="54" t="s">
        <v>3097</v>
      </c>
      <c r="F1040" s="54"/>
      <c r="G1040" s="55" t="s">
        <v>3098</v>
      </c>
      <c r="H1040" s="56">
        <v>28103</v>
      </c>
      <c r="I1040" s="56">
        <v>83508</v>
      </c>
      <c r="J1040" s="56">
        <v>0</v>
      </c>
      <c r="K1040" s="56">
        <v>-69631</v>
      </c>
      <c r="L1040" s="56">
        <v>-17133</v>
      </c>
      <c r="M1040" s="56">
        <v>236</v>
      </c>
      <c r="N1040" s="56">
        <v>75</v>
      </c>
      <c r="O1040" s="56">
        <f t="shared" si="58"/>
        <v>25158</v>
      </c>
      <c r="P1040" s="56">
        <v>-1531</v>
      </c>
      <c r="Q1040" s="56">
        <v>-1421</v>
      </c>
      <c r="R1040" s="56">
        <v>14475</v>
      </c>
      <c r="S1040" s="56">
        <f t="shared" si="59"/>
        <v>36681</v>
      </c>
      <c r="T1040" s="56">
        <v>16849</v>
      </c>
      <c r="U1040" s="56">
        <f t="shared" si="60"/>
        <v>53530</v>
      </c>
    </row>
    <row r="1041" spans="2:21" s="17" customFormat="1" outlineLevel="2" x14ac:dyDescent="0.25">
      <c r="B1041" s="9">
        <v>4</v>
      </c>
      <c r="C1041" s="17" t="s">
        <v>420</v>
      </c>
      <c r="D1041" s="54" t="s">
        <v>3099</v>
      </c>
      <c r="E1041" s="54" t="s">
        <v>3100</v>
      </c>
      <c r="F1041" s="54"/>
      <c r="G1041" s="55" t="s">
        <v>3101</v>
      </c>
      <c r="H1041" s="56">
        <v>277620</v>
      </c>
      <c r="I1041" s="56">
        <v>824931</v>
      </c>
      <c r="J1041" s="56">
        <v>0</v>
      </c>
      <c r="K1041" s="56">
        <v>-687849</v>
      </c>
      <c r="L1041" s="56">
        <v>-169250</v>
      </c>
      <c r="M1041" s="56">
        <v>2336</v>
      </c>
      <c r="N1041" s="56">
        <v>739</v>
      </c>
      <c r="O1041" s="56">
        <f t="shared" si="58"/>
        <v>248527</v>
      </c>
      <c r="P1041" s="56">
        <v>-15121</v>
      </c>
      <c r="Q1041" s="56">
        <v>-14036</v>
      </c>
      <c r="R1041" s="56">
        <v>142994</v>
      </c>
      <c r="S1041" s="56">
        <f t="shared" si="59"/>
        <v>362364</v>
      </c>
      <c r="T1041" s="56">
        <v>148738</v>
      </c>
      <c r="U1041" s="56">
        <f t="shared" si="60"/>
        <v>511102</v>
      </c>
    </row>
    <row r="1042" spans="2:21" s="17" customFormat="1" outlineLevel="2" x14ac:dyDescent="0.25">
      <c r="B1042" s="9">
        <v>4</v>
      </c>
      <c r="C1042" s="17" t="s">
        <v>420</v>
      </c>
      <c r="D1042" s="54" t="s">
        <v>3102</v>
      </c>
      <c r="E1042" s="54" t="s">
        <v>3103</v>
      </c>
      <c r="F1042" s="54"/>
      <c r="G1042" s="55" t="s">
        <v>3104</v>
      </c>
      <c r="H1042" s="56">
        <v>10379228</v>
      </c>
      <c r="I1042" s="56">
        <v>30841199</v>
      </c>
      <c r="J1042" s="56">
        <v>0</v>
      </c>
      <c r="K1042" s="56">
        <v>-25716204</v>
      </c>
      <c r="L1042" s="56">
        <v>-6327646</v>
      </c>
      <c r="M1042" s="56">
        <v>87341</v>
      </c>
      <c r="N1042" s="56">
        <v>27630</v>
      </c>
      <c r="O1042" s="56">
        <f t="shared" si="58"/>
        <v>9291548</v>
      </c>
      <c r="P1042" s="56">
        <v>-565302</v>
      </c>
      <c r="Q1042" s="56">
        <v>-524773</v>
      </c>
      <c r="R1042" s="56">
        <v>5346018</v>
      </c>
      <c r="S1042" s="56">
        <f t="shared" si="59"/>
        <v>13547491</v>
      </c>
      <c r="T1042" s="56">
        <v>3995599</v>
      </c>
      <c r="U1042" s="56">
        <f t="shared" si="60"/>
        <v>17543090</v>
      </c>
    </row>
    <row r="1043" spans="2:21" s="17" customFormat="1" outlineLevel="2" x14ac:dyDescent="0.25">
      <c r="B1043" s="9">
        <v>4</v>
      </c>
      <c r="C1043" s="17" t="s">
        <v>420</v>
      </c>
      <c r="D1043" s="54" t="s">
        <v>3105</v>
      </c>
      <c r="E1043" s="54" t="s">
        <v>3106</v>
      </c>
      <c r="F1043" s="54"/>
      <c r="G1043" s="55" t="s">
        <v>3107</v>
      </c>
      <c r="H1043" s="56">
        <v>86499</v>
      </c>
      <c r="I1043" s="56">
        <v>257027</v>
      </c>
      <c r="J1043" s="56">
        <v>0</v>
      </c>
      <c r="K1043" s="56">
        <v>-214316</v>
      </c>
      <c r="L1043" s="56">
        <v>-52734</v>
      </c>
      <c r="M1043" s="56">
        <v>728</v>
      </c>
      <c r="N1043" s="56">
        <v>231</v>
      </c>
      <c r="O1043" s="56">
        <f t="shared" si="58"/>
        <v>77435</v>
      </c>
      <c r="P1043" s="56">
        <v>-4711</v>
      </c>
      <c r="Q1043" s="56">
        <v>-4373</v>
      </c>
      <c r="R1043" s="56">
        <v>44553</v>
      </c>
      <c r="S1043" s="56">
        <f t="shared" si="59"/>
        <v>112904</v>
      </c>
      <c r="T1043" s="56">
        <v>43830</v>
      </c>
      <c r="U1043" s="56">
        <f t="shared" si="60"/>
        <v>156734</v>
      </c>
    </row>
    <row r="1044" spans="2:21" s="17" customFormat="1" outlineLevel="2" x14ac:dyDescent="0.25">
      <c r="B1044" s="9">
        <v>4</v>
      </c>
      <c r="C1044" s="17" t="s">
        <v>420</v>
      </c>
      <c r="D1044" s="54" t="s">
        <v>3108</v>
      </c>
      <c r="E1044" s="54" t="s">
        <v>3109</v>
      </c>
      <c r="F1044" s="54"/>
      <c r="G1044" s="55" t="s">
        <v>3110</v>
      </c>
      <c r="H1044" s="56">
        <v>702633</v>
      </c>
      <c r="I1044" s="56">
        <v>2087828</v>
      </c>
      <c r="J1044" s="56">
        <v>0</v>
      </c>
      <c r="K1044" s="56">
        <v>-1740886</v>
      </c>
      <c r="L1044" s="56">
        <v>-428357</v>
      </c>
      <c r="M1044" s="56">
        <v>5913</v>
      </c>
      <c r="N1044" s="56">
        <v>1871</v>
      </c>
      <c r="O1044" s="56">
        <f t="shared" si="58"/>
        <v>629002</v>
      </c>
      <c r="P1044" s="56">
        <v>-38269</v>
      </c>
      <c r="Q1044" s="56">
        <v>-35525</v>
      </c>
      <c r="R1044" s="56">
        <v>361904</v>
      </c>
      <c r="S1044" s="56">
        <f t="shared" si="59"/>
        <v>917112</v>
      </c>
      <c r="T1044" s="56">
        <v>276755</v>
      </c>
      <c r="U1044" s="56">
        <f t="shared" si="60"/>
        <v>1193867</v>
      </c>
    </row>
    <row r="1045" spans="2:21" s="17" customFormat="1" outlineLevel="2" x14ac:dyDescent="0.25">
      <c r="B1045" s="9">
        <v>4</v>
      </c>
      <c r="C1045" s="17" t="s">
        <v>420</v>
      </c>
      <c r="D1045" s="54" t="s">
        <v>3111</v>
      </c>
      <c r="E1045" s="54" t="s">
        <v>3112</v>
      </c>
      <c r="F1045" s="54"/>
      <c r="G1045" s="55" t="s">
        <v>3113</v>
      </c>
      <c r="H1045" s="56">
        <v>72826</v>
      </c>
      <c r="I1045" s="56">
        <v>216397</v>
      </c>
      <c r="J1045" s="56">
        <v>0</v>
      </c>
      <c r="K1045" s="56">
        <v>-180437</v>
      </c>
      <c r="L1045" s="56">
        <v>-44398</v>
      </c>
      <c r="M1045" s="56">
        <v>613</v>
      </c>
      <c r="N1045" s="56">
        <v>192</v>
      </c>
      <c r="O1045" s="56">
        <f t="shared" si="58"/>
        <v>65193</v>
      </c>
      <c r="P1045" s="56">
        <v>-3966</v>
      </c>
      <c r="Q1045" s="56">
        <v>-3682</v>
      </c>
      <c r="R1045" s="56">
        <v>37510</v>
      </c>
      <c r="S1045" s="56">
        <f t="shared" si="59"/>
        <v>95055</v>
      </c>
      <c r="T1045" s="56">
        <v>29634</v>
      </c>
      <c r="U1045" s="56">
        <f t="shared" si="60"/>
        <v>124689</v>
      </c>
    </row>
    <row r="1046" spans="2:21" s="17" customFormat="1" outlineLevel="2" x14ac:dyDescent="0.25">
      <c r="B1046" s="9">
        <v>4</v>
      </c>
      <c r="C1046" s="17" t="s">
        <v>420</v>
      </c>
      <c r="D1046" s="54" t="s">
        <v>3114</v>
      </c>
      <c r="E1046" s="54" t="s">
        <v>3115</v>
      </c>
      <c r="F1046" s="54"/>
      <c r="G1046" s="55" t="s">
        <v>3116</v>
      </c>
      <c r="H1046" s="56">
        <v>82003</v>
      </c>
      <c r="I1046" s="56">
        <v>243667</v>
      </c>
      <c r="J1046" s="56">
        <v>0</v>
      </c>
      <c r="K1046" s="56">
        <v>-203176</v>
      </c>
      <c r="L1046" s="56">
        <v>-49993</v>
      </c>
      <c r="M1046" s="56">
        <v>690</v>
      </c>
      <c r="N1046" s="56">
        <v>219</v>
      </c>
      <c r="O1046" s="56">
        <f t="shared" si="58"/>
        <v>73410</v>
      </c>
      <c r="P1046" s="56">
        <v>-4466</v>
      </c>
      <c r="Q1046" s="56">
        <v>-4146</v>
      </c>
      <c r="R1046" s="56">
        <v>42237</v>
      </c>
      <c r="S1046" s="56">
        <f t="shared" si="59"/>
        <v>107035</v>
      </c>
      <c r="T1046" s="56">
        <v>52758</v>
      </c>
      <c r="U1046" s="56">
        <f t="shared" si="60"/>
        <v>159793</v>
      </c>
    </row>
    <row r="1047" spans="2:21" s="17" customFormat="1" outlineLevel="2" x14ac:dyDescent="0.25">
      <c r="B1047" s="9">
        <v>4</v>
      </c>
      <c r="C1047" s="17" t="s">
        <v>420</v>
      </c>
      <c r="D1047" s="54" t="s">
        <v>3117</v>
      </c>
      <c r="E1047" s="54" t="s">
        <v>3118</v>
      </c>
      <c r="F1047" s="54"/>
      <c r="G1047" s="55" t="s">
        <v>3119</v>
      </c>
      <c r="H1047" s="56">
        <v>823075</v>
      </c>
      <c r="I1047" s="56">
        <v>2445714</v>
      </c>
      <c r="J1047" s="56">
        <v>0</v>
      </c>
      <c r="K1047" s="56">
        <v>-2039301</v>
      </c>
      <c r="L1047" s="56">
        <v>-501784</v>
      </c>
      <c r="M1047" s="56">
        <v>6926</v>
      </c>
      <c r="N1047" s="56">
        <v>2193</v>
      </c>
      <c r="O1047" s="56">
        <f t="shared" si="58"/>
        <v>736823</v>
      </c>
      <c r="P1047" s="56">
        <v>-44829</v>
      </c>
      <c r="Q1047" s="56">
        <v>-41615</v>
      </c>
      <c r="R1047" s="56">
        <v>423940</v>
      </c>
      <c r="S1047" s="56">
        <f t="shared" si="59"/>
        <v>1074319</v>
      </c>
      <c r="T1047" s="56">
        <v>275014</v>
      </c>
      <c r="U1047" s="56">
        <f t="shared" si="60"/>
        <v>1349333</v>
      </c>
    </row>
    <row r="1048" spans="2:21" s="17" customFormat="1" outlineLevel="2" x14ac:dyDescent="0.25">
      <c r="B1048" s="9">
        <v>4</v>
      </c>
      <c r="C1048" s="17" t="s">
        <v>420</v>
      </c>
      <c r="D1048" s="54" t="s">
        <v>3120</v>
      </c>
      <c r="E1048" s="54" t="s">
        <v>3121</v>
      </c>
      <c r="F1048" s="54"/>
      <c r="G1048" s="55" t="s">
        <v>3122</v>
      </c>
      <c r="H1048" s="56">
        <v>288007</v>
      </c>
      <c r="I1048" s="56">
        <v>855793</v>
      </c>
      <c r="J1048" s="56">
        <v>0</v>
      </c>
      <c r="K1048" s="56">
        <v>-713583</v>
      </c>
      <c r="L1048" s="56">
        <v>-175582</v>
      </c>
      <c r="M1048" s="56">
        <v>2424</v>
      </c>
      <c r="N1048" s="56">
        <v>767</v>
      </c>
      <c r="O1048" s="56">
        <f t="shared" si="58"/>
        <v>257826</v>
      </c>
      <c r="P1048" s="56">
        <v>-15686</v>
      </c>
      <c r="Q1048" s="56">
        <v>-14562</v>
      </c>
      <c r="R1048" s="56">
        <v>148343</v>
      </c>
      <c r="S1048" s="56">
        <f t="shared" si="59"/>
        <v>375921</v>
      </c>
      <c r="T1048" s="56">
        <v>64156</v>
      </c>
      <c r="U1048" s="56">
        <f t="shared" si="60"/>
        <v>440077</v>
      </c>
    </row>
    <row r="1049" spans="2:21" s="17" customFormat="1" outlineLevel="2" x14ac:dyDescent="0.25">
      <c r="B1049" s="9">
        <v>4</v>
      </c>
      <c r="C1049" s="17" t="s">
        <v>420</v>
      </c>
      <c r="D1049" s="54" t="s">
        <v>3123</v>
      </c>
      <c r="E1049" s="54" t="s">
        <v>3124</v>
      </c>
      <c r="F1049" s="54"/>
      <c r="G1049" s="55" t="s">
        <v>3125</v>
      </c>
      <c r="H1049" s="56">
        <v>314361</v>
      </c>
      <c r="I1049" s="56">
        <v>934102</v>
      </c>
      <c r="J1049" s="56">
        <v>0</v>
      </c>
      <c r="K1049" s="56">
        <v>-778879</v>
      </c>
      <c r="L1049" s="56">
        <v>-191648</v>
      </c>
      <c r="M1049" s="56">
        <v>2645</v>
      </c>
      <c r="N1049" s="56">
        <v>838</v>
      </c>
      <c r="O1049" s="56">
        <f t="shared" si="58"/>
        <v>281419</v>
      </c>
      <c r="P1049" s="56">
        <v>-17122</v>
      </c>
      <c r="Q1049" s="56">
        <v>-15894</v>
      </c>
      <c r="R1049" s="56">
        <v>161917</v>
      </c>
      <c r="S1049" s="56">
        <f t="shared" si="59"/>
        <v>410320</v>
      </c>
      <c r="T1049" s="56">
        <v>101034</v>
      </c>
      <c r="U1049" s="56">
        <f t="shared" si="60"/>
        <v>511354</v>
      </c>
    </row>
    <row r="1050" spans="2:21" s="17" customFormat="1" outlineLevel="2" x14ac:dyDescent="0.25">
      <c r="B1050" s="9">
        <v>4</v>
      </c>
      <c r="C1050" s="17" t="s">
        <v>420</v>
      </c>
      <c r="D1050" s="54" t="s">
        <v>3126</v>
      </c>
      <c r="E1050" s="54" t="s">
        <v>3127</v>
      </c>
      <c r="F1050" s="54"/>
      <c r="G1050" s="55" t="s">
        <v>3128</v>
      </c>
      <c r="H1050" s="56">
        <v>0</v>
      </c>
      <c r="I1050" s="56">
        <v>0</v>
      </c>
      <c r="J1050" s="56">
        <v>0</v>
      </c>
      <c r="K1050" s="56">
        <v>0</v>
      </c>
      <c r="L1050" s="56">
        <v>0</v>
      </c>
      <c r="M1050" s="56">
        <v>0</v>
      </c>
      <c r="N1050" s="56">
        <v>0</v>
      </c>
      <c r="O1050" s="56">
        <f t="shared" si="58"/>
        <v>0</v>
      </c>
      <c r="P1050" s="56">
        <v>0</v>
      </c>
      <c r="Q1050" s="56">
        <v>0</v>
      </c>
      <c r="R1050" s="56">
        <v>0</v>
      </c>
      <c r="S1050" s="56">
        <f t="shared" si="59"/>
        <v>0</v>
      </c>
      <c r="T1050" s="56">
        <v>-20153</v>
      </c>
      <c r="U1050" s="56">
        <f t="shared" si="60"/>
        <v>-20153</v>
      </c>
    </row>
    <row r="1051" spans="2:21" s="17" customFormat="1" outlineLevel="2" x14ac:dyDescent="0.25">
      <c r="B1051" s="9">
        <v>4</v>
      </c>
      <c r="C1051" s="17" t="s">
        <v>420</v>
      </c>
      <c r="D1051" s="54" t="s">
        <v>3129</v>
      </c>
      <c r="E1051" s="54" t="s">
        <v>3130</v>
      </c>
      <c r="F1051" s="54"/>
      <c r="G1051" s="55" t="s">
        <v>3131</v>
      </c>
      <c r="H1051" s="56">
        <v>662635</v>
      </c>
      <c r="I1051" s="56">
        <v>1968976</v>
      </c>
      <c r="J1051" s="56">
        <v>0</v>
      </c>
      <c r="K1051" s="56">
        <v>-1641784</v>
      </c>
      <c r="L1051" s="56">
        <v>-403972</v>
      </c>
      <c r="M1051" s="56">
        <v>5576</v>
      </c>
      <c r="N1051" s="56">
        <v>1762</v>
      </c>
      <c r="O1051" s="56">
        <f t="shared" si="58"/>
        <v>593193</v>
      </c>
      <c r="P1051" s="56">
        <v>-36090</v>
      </c>
      <c r="Q1051" s="56">
        <v>-33503</v>
      </c>
      <c r="R1051" s="56">
        <v>341303</v>
      </c>
      <c r="S1051" s="56">
        <f t="shared" si="59"/>
        <v>864903</v>
      </c>
      <c r="T1051" s="56">
        <v>204236</v>
      </c>
      <c r="U1051" s="56">
        <f t="shared" si="60"/>
        <v>1069139</v>
      </c>
    </row>
    <row r="1052" spans="2:21" s="17" customFormat="1" outlineLevel="2" x14ac:dyDescent="0.25">
      <c r="B1052" s="9">
        <v>4</v>
      </c>
      <c r="C1052" s="17" t="s">
        <v>420</v>
      </c>
      <c r="D1052" s="54" t="s">
        <v>3132</v>
      </c>
      <c r="E1052" s="54" t="s">
        <v>3133</v>
      </c>
      <c r="F1052" s="54"/>
      <c r="G1052" s="55" t="s">
        <v>3134</v>
      </c>
      <c r="H1052" s="56">
        <v>77529</v>
      </c>
      <c r="I1052" s="56">
        <v>230371</v>
      </c>
      <c r="J1052" s="56">
        <v>0</v>
      </c>
      <c r="K1052" s="56">
        <v>-192089</v>
      </c>
      <c r="L1052" s="56">
        <v>-47265</v>
      </c>
      <c r="M1052" s="56">
        <v>652</v>
      </c>
      <c r="N1052" s="56">
        <v>206</v>
      </c>
      <c r="O1052" s="56">
        <f t="shared" si="58"/>
        <v>69404</v>
      </c>
      <c r="P1052" s="56">
        <v>-4223</v>
      </c>
      <c r="Q1052" s="56">
        <v>-3920</v>
      </c>
      <c r="R1052" s="56">
        <v>39933</v>
      </c>
      <c r="S1052" s="56">
        <f t="shared" si="59"/>
        <v>101194</v>
      </c>
      <c r="T1052" s="56">
        <v>34663</v>
      </c>
      <c r="U1052" s="56">
        <f t="shared" si="60"/>
        <v>135857</v>
      </c>
    </row>
    <row r="1053" spans="2:21" s="17" customFormat="1" outlineLevel="2" x14ac:dyDescent="0.25">
      <c r="B1053" s="9">
        <v>4</v>
      </c>
      <c r="C1053" s="17" t="s">
        <v>420</v>
      </c>
      <c r="D1053" s="54" t="s">
        <v>3135</v>
      </c>
      <c r="E1053" s="54" t="s">
        <v>3136</v>
      </c>
      <c r="F1053" s="54"/>
      <c r="G1053" s="55" t="s">
        <v>3137</v>
      </c>
      <c r="H1053" s="56">
        <v>172931</v>
      </c>
      <c r="I1053" s="56">
        <v>513852</v>
      </c>
      <c r="J1053" s="56">
        <v>0</v>
      </c>
      <c r="K1053" s="56">
        <v>-428464</v>
      </c>
      <c r="L1053" s="56">
        <v>-105426</v>
      </c>
      <c r="M1053" s="56">
        <v>1455</v>
      </c>
      <c r="N1053" s="56">
        <v>461</v>
      </c>
      <c r="O1053" s="56">
        <f t="shared" si="58"/>
        <v>154809</v>
      </c>
      <c r="P1053" s="56">
        <v>-9419</v>
      </c>
      <c r="Q1053" s="56">
        <v>-8743</v>
      </c>
      <c r="R1053" s="56">
        <v>89071</v>
      </c>
      <c r="S1053" s="56">
        <f t="shared" si="59"/>
        <v>225718</v>
      </c>
      <c r="T1053" s="56">
        <v>84541</v>
      </c>
      <c r="U1053" s="56">
        <f t="shared" si="60"/>
        <v>310259</v>
      </c>
    </row>
    <row r="1054" spans="2:21" s="17" customFormat="1" outlineLevel="2" x14ac:dyDescent="0.25">
      <c r="B1054" s="9">
        <v>4</v>
      </c>
      <c r="C1054" s="17" t="s">
        <v>420</v>
      </c>
      <c r="D1054" s="54" t="s">
        <v>3138</v>
      </c>
      <c r="E1054" s="54" t="s">
        <v>3139</v>
      </c>
      <c r="F1054" s="54"/>
      <c r="G1054" s="55" t="s">
        <v>3140</v>
      </c>
      <c r="H1054" s="56">
        <v>153147</v>
      </c>
      <c r="I1054" s="56">
        <v>455067</v>
      </c>
      <c r="J1054" s="56">
        <v>0</v>
      </c>
      <c r="K1054" s="56">
        <v>-379447</v>
      </c>
      <c r="L1054" s="56">
        <v>-93365</v>
      </c>
      <c r="M1054" s="56">
        <v>1289</v>
      </c>
      <c r="N1054" s="56">
        <v>408</v>
      </c>
      <c r="O1054" s="56">
        <f t="shared" si="58"/>
        <v>137099</v>
      </c>
      <c r="P1054" s="56">
        <v>-8341</v>
      </c>
      <c r="Q1054" s="56">
        <v>-7743</v>
      </c>
      <c r="R1054" s="56">
        <v>78881</v>
      </c>
      <c r="S1054" s="56">
        <f t="shared" si="59"/>
        <v>199896</v>
      </c>
      <c r="T1054" s="56">
        <v>62537</v>
      </c>
      <c r="U1054" s="56">
        <f t="shared" si="60"/>
        <v>262433</v>
      </c>
    </row>
    <row r="1055" spans="2:21" s="17" customFormat="1" outlineLevel="2" x14ac:dyDescent="0.25">
      <c r="B1055" s="9">
        <v>4</v>
      </c>
      <c r="C1055" s="17" t="s">
        <v>420</v>
      </c>
      <c r="D1055" s="54" t="s">
        <v>3141</v>
      </c>
      <c r="E1055" s="54" t="s">
        <v>3142</v>
      </c>
      <c r="F1055" s="54"/>
      <c r="G1055" s="55" t="s">
        <v>3143</v>
      </c>
      <c r="H1055" s="56">
        <v>40083</v>
      </c>
      <c r="I1055" s="56">
        <v>119103</v>
      </c>
      <c r="J1055" s="56">
        <v>0</v>
      </c>
      <c r="K1055" s="56">
        <v>-99311</v>
      </c>
      <c r="L1055" s="56">
        <v>-24436</v>
      </c>
      <c r="M1055" s="56">
        <v>337</v>
      </c>
      <c r="N1055" s="56">
        <v>107</v>
      </c>
      <c r="O1055" s="56">
        <f t="shared" si="58"/>
        <v>35883</v>
      </c>
      <c r="P1055" s="56">
        <v>-2183</v>
      </c>
      <c r="Q1055" s="56">
        <v>-2027</v>
      </c>
      <c r="R1055" s="56">
        <v>20645</v>
      </c>
      <c r="S1055" s="56">
        <f t="shared" si="59"/>
        <v>52318</v>
      </c>
      <c r="T1055" s="56">
        <v>19418</v>
      </c>
      <c r="U1055" s="56">
        <f t="shared" si="60"/>
        <v>71736</v>
      </c>
    </row>
    <row r="1056" spans="2:21" s="17" customFormat="1" outlineLevel="2" x14ac:dyDescent="0.25">
      <c r="B1056" s="9">
        <v>4</v>
      </c>
      <c r="C1056" s="17" t="s">
        <v>420</v>
      </c>
      <c r="D1056" s="54" t="s">
        <v>3144</v>
      </c>
      <c r="E1056" s="54" t="s">
        <v>3145</v>
      </c>
      <c r="F1056" s="54"/>
      <c r="G1056" s="55" t="s">
        <v>3146</v>
      </c>
      <c r="H1056" s="56">
        <v>113200</v>
      </c>
      <c r="I1056" s="56">
        <v>336366</v>
      </c>
      <c r="J1056" s="56">
        <v>0</v>
      </c>
      <c r="K1056" s="56">
        <v>-280471</v>
      </c>
      <c r="L1056" s="56">
        <v>-69012</v>
      </c>
      <c r="M1056" s="56">
        <v>953</v>
      </c>
      <c r="N1056" s="56">
        <v>300</v>
      </c>
      <c r="O1056" s="56">
        <f t="shared" si="58"/>
        <v>101336</v>
      </c>
      <c r="P1056" s="56">
        <v>-6165</v>
      </c>
      <c r="Q1056" s="56">
        <v>-5723</v>
      </c>
      <c r="R1056" s="56">
        <v>58306</v>
      </c>
      <c r="S1056" s="56">
        <f t="shared" si="59"/>
        <v>147754</v>
      </c>
      <c r="T1056" s="56">
        <v>44589</v>
      </c>
      <c r="U1056" s="56">
        <f t="shared" si="60"/>
        <v>192343</v>
      </c>
    </row>
    <row r="1057" spans="2:21" s="17" customFormat="1" outlineLevel="2" x14ac:dyDescent="0.25">
      <c r="B1057" s="9">
        <v>4</v>
      </c>
      <c r="C1057" s="17" t="s">
        <v>420</v>
      </c>
      <c r="D1057" s="54" t="s">
        <v>3147</v>
      </c>
      <c r="E1057" s="54" t="s">
        <v>3148</v>
      </c>
      <c r="F1057" s="54"/>
      <c r="G1057" s="55" t="s">
        <v>3149</v>
      </c>
      <c r="H1057" s="56">
        <v>45876</v>
      </c>
      <c r="I1057" s="56">
        <v>136317</v>
      </c>
      <c r="J1057" s="56">
        <v>0</v>
      </c>
      <c r="K1057" s="56">
        <v>-113664</v>
      </c>
      <c r="L1057" s="56">
        <v>-27968</v>
      </c>
      <c r="M1057" s="56">
        <v>386</v>
      </c>
      <c r="N1057" s="56">
        <v>120</v>
      </c>
      <c r="O1057" s="56">
        <f t="shared" si="58"/>
        <v>41067</v>
      </c>
      <c r="P1057" s="56">
        <v>-2499</v>
      </c>
      <c r="Q1057" s="56">
        <v>-2319</v>
      </c>
      <c r="R1057" s="56">
        <v>23629</v>
      </c>
      <c r="S1057" s="56">
        <f t="shared" si="59"/>
        <v>59878</v>
      </c>
      <c r="T1057" s="56">
        <v>20806</v>
      </c>
      <c r="U1057" s="56">
        <f t="shared" si="60"/>
        <v>80684</v>
      </c>
    </row>
    <row r="1058" spans="2:21" s="17" customFormat="1" outlineLevel="2" x14ac:dyDescent="0.25">
      <c r="B1058" s="9">
        <v>4</v>
      </c>
      <c r="C1058" s="17" t="s">
        <v>420</v>
      </c>
      <c r="D1058" s="54" t="s">
        <v>3150</v>
      </c>
      <c r="E1058" s="54" t="s">
        <v>3151</v>
      </c>
      <c r="F1058" s="54"/>
      <c r="G1058" s="55" t="s">
        <v>3152</v>
      </c>
      <c r="H1058" s="56">
        <v>1067678</v>
      </c>
      <c r="I1058" s="56">
        <v>3172535</v>
      </c>
      <c r="J1058" s="56">
        <v>0</v>
      </c>
      <c r="K1058" s="56">
        <v>-2645344</v>
      </c>
      <c r="L1058" s="56">
        <v>-650905</v>
      </c>
      <c r="M1058" s="56">
        <v>8984</v>
      </c>
      <c r="N1058" s="56">
        <v>2844</v>
      </c>
      <c r="O1058" s="56">
        <f t="shared" si="58"/>
        <v>955792</v>
      </c>
      <c r="P1058" s="56">
        <v>-58151</v>
      </c>
      <c r="Q1058" s="56">
        <v>-53982</v>
      </c>
      <c r="R1058" s="56">
        <v>549928</v>
      </c>
      <c r="S1058" s="56">
        <f t="shared" si="59"/>
        <v>1393587</v>
      </c>
      <c r="T1058" s="56">
        <v>372870</v>
      </c>
      <c r="U1058" s="56">
        <f t="shared" si="60"/>
        <v>1766457</v>
      </c>
    </row>
    <row r="1059" spans="2:21" s="17" customFormat="1" outlineLevel="2" x14ac:dyDescent="0.25">
      <c r="B1059" s="9">
        <v>4</v>
      </c>
      <c r="C1059" s="17" t="s">
        <v>420</v>
      </c>
      <c r="D1059" s="54" t="s">
        <v>3153</v>
      </c>
      <c r="E1059" s="54" t="s">
        <v>3154</v>
      </c>
      <c r="F1059" s="54"/>
      <c r="G1059" s="55" t="s">
        <v>3155</v>
      </c>
      <c r="H1059" s="56">
        <v>226509</v>
      </c>
      <c r="I1059" s="56">
        <v>673058</v>
      </c>
      <c r="J1059" s="56">
        <v>0</v>
      </c>
      <c r="K1059" s="56">
        <v>-561213</v>
      </c>
      <c r="L1059" s="56">
        <v>-138090</v>
      </c>
      <c r="M1059" s="56">
        <v>1906</v>
      </c>
      <c r="N1059" s="56">
        <v>603</v>
      </c>
      <c r="O1059" s="56">
        <f t="shared" si="58"/>
        <v>202773</v>
      </c>
      <c r="P1059" s="56">
        <v>-12337</v>
      </c>
      <c r="Q1059" s="56">
        <v>-11452</v>
      </c>
      <c r="R1059" s="56">
        <v>116668</v>
      </c>
      <c r="S1059" s="56">
        <f t="shared" si="59"/>
        <v>295652</v>
      </c>
      <c r="T1059" s="56">
        <v>67119</v>
      </c>
      <c r="U1059" s="56">
        <f t="shared" si="60"/>
        <v>362771</v>
      </c>
    </row>
    <row r="1060" spans="2:21" s="17" customFormat="1" outlineLevel="2" x14ac:dyDescent="0.25">
      <c r="B1060" s="9">
        <v>4</v>
      </c>
      <c r="C1060" s="17" t="s">
        <v>420</v>
      </c>
      <c r="D1060" s="54" t="s">
        <v>3156</v>
      </c>
      <c r="E1060" s="54" t="s">
        <v>3157</v>
      </c>
      <c r="F1060" s="54"/>
      <c r="G1060" s="55" t="s">
        <v>3158</v>
      </c>
      <c r="H1060" s="56">
        <v>369008</v>
      </c>
      <c r="I1060" s="56">
        <v>1096485</v>
      </c>
      <c r="J1060" s="56">
        <v>0</v>
      </c>
      <c r="K1060" s="56">
        <v>-914278</v>
      </c>
      <c r="L1060" s="56">
        <v>-224964</v>
      </c>
      <c r="M1060" s="56">
        <v>3105</v>
      </c>
      <c r="N1060" s="56">
        <v>983</v>
      </c>
      <c r="O1060" s="56">
        <f t="shared" si="58"/>
        <v>330339</v>
      </c>
      <c r="P1060" s="56">
        <v>-20098</v>
      </c>
      <c r="Q1060" s="56">
        <v>-18657</v>
      </c>
      <c r="R1060" s="56">
        <v>190065</v>
      </c>
      <c r="S1060" s="56">
        <f t="shared" si="59"/>
        <v>481649</v>
      </c>
      <c r="T1060" s="56">
        <v>115327</v>
      </c>
      <c r="U1060" s="56">
        <f t="shared" si="60"/>
        <v>596976</v>
      </c>
    </row>
    <row r="1061" spans="2:21" s="17" customFormat="1" outlineLevel="2" x14ac:dyDescent="0.25">
      <c r="B1061" s="9">
        <v>4</v>
      </c>
      <c r="C1061" s="17" t="s">
        <v>420</v>
      </c>
      <c r="D1061" s="54" t="s">
        <v>3159</v>
      </c>
      <c r="E1061" s="54" t="s">
        <v>3160</v>
      </c>
      <c r="F1061" s="54"/>
      <c r="G1061" s="55" t="s">
        <v>3161</v>
      </c>
      <c r="H1061" s="56">
        <v>157432</v>
      </c>
      <c r="I1061" s="56">
        <v>467798</v>
      </c>
      <c r="J1061" s="56">
        <v>0</v>
      </c>
      <c r="K1061" s="56">
        <v>-390063</v>
      </c>
      <c r="L1061" s="56">
        <v>-95978</v>
      </c>
      <c r="M1061" s="56">
        <v>1325</v>
      </c>
      <c r="N1061" s="56">
        <v>420</v>
      </c>
      <c r="O1061" s="56">
        <f t="shared" si="58"/>
        <v>140934</v>
      </c>
      <c r="P1061" s="56">
        <v>-8574</v>
      </c>
      <c r="Q1061" s="56">
        <v>-7960</v>
      </c>
      <c r="R1061" s="56">
        <v>81088</v>
      </c>
      <c r="S1061" s="56">
        <f t="shared" si="59"/>
        <v>205488</v>
      </c>
      <c r="T1061" s="56">
        <v>49569</v>
      </c>
      <c r="U1061" s="56">
        <f t="shared" si="60"/>
        <v>255057</v>
      </c>
    </row>
    <row r="1062" spans="2:21" s="17" customFormat="1" outlineLevel="2" x14ac:dyDescent="0.25">
      <c r="B1062" s="9">
        <v>4</v>
      </c>
      <c r="C1062" s="17" t="s">
        <v>420</v>
      </c>
      <c r="D1062" s="54" t="s">
        <v>3162</v>
      </c>
      <c r="E1062" s="54" t="s">
        <v>3163</v>
      </c>
      <c r="F1062" s="54"/>
      <c r="G1062" s="55" t="s">
        <v>3164</v>
      </c>
      <c r="H1062" s="56">
        <v>270078</v>
      </c>
      <c r="I1062" s="56">
        <v>802519</v>
      </c>
      <c r="J1062" s="56">
        <v>0</v>
      </c>
      <c r="K1062" s="56">
        <v>-669162</v>
      </c>
      <c r="L1062" s="56">
        <v>-164652</v>
      </c>
      <c r="M1062" s="56">
        <v>2273</v>
      </c>
      <c r="N1062" s="56">
        <v>720</v>
      </c>
      <c r="O1062" s="56">
        <f t="shared" si="58"/>
        <v>241776</v>
      </c>
      <c r="P1062" s="56">
        <v>-14710</v>
      </c>
      <c r="Q1062" s="56">
        <v>-13655</v>
      </c>
      <c r="R1062" s="56">
        <v>139109</v>
      </c>
      <c r="S1062" s="56">
        <f t="shared" si="59"/>
        <v>352520</v>
      </c>
      <c r="T1062" s="56">
        <v>-5457</v>
      </c>
      <c r="U1062" s="56">
        <f t="shared" si="60"/>
        <v>347063</v>
      </c>
    </row>
    <row r="1063" spans="2:21" s="17" customFormat="1" outlineLevel="2" x14ac:dyDescent="0.25">
      <c r="B1063" s="9">
        <v>4</v>
      </c>
      <c r="C1063" s="17" t="s">
        <v>420</v>
      </c>
      <c r="D1063" s="54" t="s">
        <v>3165</v>
      </c>
      <c r="E1063" s="54" t="s">
        <v>3166</v>
      </c>
      <c r="F1063" s="54"/>
      <c r="G1063" s="55" t="s">
        <v>3167</v>
      </c>
      <c r="H1063" s="56">
        <v>24609</v>
      </c>
      <c r="I1063" s="56">
        <v>73124</v>
      </c>
      <c r="J1063" s="56">
        <v>0</v>
      </c>
      <c r="K1063" s="56">
        <v>-60973</v>
      </c>
      <c r="L1063" s="56">
        <v>-15003</v>
      </c>
      <c r="M1063" s="56">
        <v>207</v>
      </c>
      <c r="N1063" s="56">
        <v>67</v>
      </c>
      <c r="O1063" s="56">
        <f t="shared" si="58"/>
        <v>22031</v>
      </c>
      <c r="P1063" s="56">
        <v>-1340</v>
      </c>
      <c r="Q1063" s="56">
        <v>-1244</v>
      </c>
      <c r="R1063" s="56">
        <v>12675</v>
      </c>
      <c r="S1063" s="56">
        <f t="shared" si="59"/>
        <v>32122</v>
      </c>
      <c r="T1063" s="56">
        <v>15170</v>
      </c>
      <c r="U1063" s="56">
        <f t="shared" si="60"/>
        <v>47292</v>
      </c>
    </row>
    <row r="1064" spans="2:21" s="17" customFormat="1" outlineLevel="2" x14ac:dyDescent="0.25">
      <c r="B1064" s="9">
        <v>4</v>
      </c>
      <c r="C1064" s="17" t="s">
        <v>420</v>
      </c>
      <c r="D1064" s="54" t="s">
        <v>3168</v>
      </c>
      <c r="E1064" s="54" t="s">
        <v>3169</v>
      </c>
      <c r="F1064" s="54"/>
      <c r="G1064" s="55" t="s">
        <v>3170</v>
      </c>
      <c r="H1064" s="56">
        <v>649384</v>
      </c>
      <c r="I1064" s="56">
        <v>1929602</v>
      </c>
      <c r="J1064" s="56">
        <v>0</v>
      </c>
      <c r="K1064" s="56">
        <v>-1608953</v>
      </c>
      <c r="L1064" s="56">
        <v>-395894</v>
      </c>
      <c r="M1064" s="56">
        <v>5465</v>
      </c>
      <c r="N1064" s="56">
        <v>1730</v>
      </c>
      <c r="O1064" s="56">
        <f t="shared" si="58"/>
        <v>581334</v>
      </c>
      <c r="P1064" s="56">
        <v>-35369</v>
      </c>
      <c r="Q1064" s="56">
        <v>-32833</v>
      </c>
      <c r="R1064" s="56">
        <v>334477</v>
      </c>
      <c r="S1064" s="56">
        <f t="shared" si="59"/>
        <v>847609</v>
      </c>
      <c r="T1064" s="56">
        <v>208954</v>
      </c>
      <c r="U1064" s="56">
        <f t="shared" si="60"/>
        <v>1056563</v>
      </c>
    </row>
    <row r="1065" spans="2:21" s="17" customFormat="1" outlineLevel="2" x14ac:dyDescent="0.25">
      <c r="B1065" s="9">
        <v>4</v>
      </c>
      <c r="C1065" s="17" t="s">
        <v>420</v>
      </c>
      <c r="D1065" s="54" t="s">
        <v>3171</v>
      </c>
      <c r="E1065" s="54" t="s">
        <v>3172</v>
      </c>
      <c r="F1065" s="54"/>
      <c r="G1065" s="55" t="s">
        <v>3173</v>
      </c>
      <c r="H1065" s="56">
        <v>328529</v>
      </c>
      <c r="I1065" s="56">
        <v>976201</v>
      </c>
      <c r="J1065" s="56">
        <v>0</v>
      </c>
      <c r="K1065" s="56">
        <v>-813983</v>
      </c>
      <c r="L1065" s="56">
        <v>-200286</v>
      </c>
      <c r="M1065" s="56">
        <v>2765</v>
      </c>
      <c r="N1065" s="56">
        <v>873</v>
      </c>
      <c r="O1065" s="56">
        <f t="shared" si="58"/>
        <v>294099</v>
      </c>
      <c r="P1065" s="56">
        <v>-17893</v>
      </c>
      <c r="Q1065" s="56">
        <v>-16610</v>
      </c>
      <c r="R1065" s="56">
        <v>169215</v>
      </c>
      <c r="S1065" s="56">
        <f t="shared" si="59"/>
        <v>428811</v>
      </c>
      <c r="T1065" s="56">
        <v>84335</v>
      </c>
      <c r="U1065" s="56">
        <f t="shared" si="60"/>
        <v>513146</v>
      </c>
    </row>
    <row r="1066" spans="2:21" s="17" customFormat="1" outlineLevel="2" x14ac:dyDescent="0.25">
      <c r="B1066" s="9">
        <v>4</v>
      </c>
      <c r="C1066" s="17" t="s">
        <v>420</v>
      </c>
      <c r="D1066" s="54" t="s">
        <v>3174</v>
      </c>
      <c r="E1066" s="54" t="s">
        <v>3175</v>
      </c>
      <c r="F1066" s="54"/>
      <c r="G1066" s="55" t="s">
        <v>3176</v>
      </c>
      <c r="H1066" s="56">
        <v>159219</v>
      </c>
      <c r="I1066" s="56">
        <v>473109</v>
      </c>
      <c r="J1066" s="56">
        <v>0</v>
      </c>
      <c r="K1066" s="56">
        <v>-394491</v>
      </c>
      <c r="L1066" s="56">
        <v>-97067</v>
      </c>
      <c r="M1066" s="56">
        <v>1340</v>
      </c>
      <c r="N1066" s="56">
        <v>424</v>
      </c>
      <c r="O1066" s="56">
        <f t="shared" si="58"/>
        <v>142534</v>
      </c>
      <c r="P1066" s="56">
        <v>-8672</v>
      </c>
      <c r="Q1066" s="56">
        <v>-8050</v>
      </c>
      <c r="R1066" s="56">
        <v>82009</v>
      </c>
      <c r="S1066" s="56">
        <f t="shared" si="59"/>
        <v>207821</v>
      </c>
      <c r="T1066" s="56">
        <v>41106</v>
      </c>
      <c r="U1066" s="56">
        <f t="shared" si="60"/>
        <v>248927</v>
      </c>
    </row>
    <row r="1067" spans="2:21" s="17" customFormat="1" outlineLevel="2" x14ac:dyDescent="0.25">
      <c r="B1067" s="9">
        <v>4</v>
      </c>
      <c r="C1067" s="17" t="s">
        <v>420</v>
      </c>
      <c r="D1067" s="54" t="s">
        <v>3177</v>
      </c>
      <c r="E1067" s="54" t="s">
        <v>3178</v>
      </c>
      <c r="F1067" s="54"/>
      <c r="G1067" s="55" t="s">
        <v>3179</v>
      </c>
      <c r="H1067" s="56">
        <v>387372</v>
      </c>
      <c r="I1067" s="56">
        <v>1151051</v>
      </c>
      <c r="J1067" s="56">
        <v>0</v>
      </c>
      <c r="K1067" s="56">
        <v>-959777</v>
      </c>
      <c r="L1067" s="56">
        <v>-236160</v>
      </c>
      <c r="M1067" s="56">
        <v>3260</v>
      </c>
      <c r="N1067" s="56">
        <v>1033</v>
      </c>
      <c r="O1067" s="56">
        <f t="shared" si="58"/>
        <v>346779</v>
      </c>
      <c r="P1067" s="56">
        <v>-21098</v>
      </c>
      <c r="Q1067" s="56">
        <v>-19586</v>
      </c>
      <c r="R1067" s="56">
        <v>199523</v>
      </c>
      <c r="S1067" s="56">
        <f t="shared" si="59"/>
        <v>505618</v>
      </c>
      <c r="T1067" s="56">
        <v>147686</v>
      </c>
      <c r="U1067" s="56">
        <f t="shared" si="60"/>
        <v>653304</v>
      </c>
    </row>
    <row r="1068" spans="2:21" s="17" customFormat="1" outlineLevel="2" x14ac:dyDescent="0.25">
      <c r="B1068" s="9">
        <v>4</v>
      </c>
      <c r="C1068" s="17" t="s">
        <v>420</v>
      </c>
      <c r="D1068" s="54" t="s">
        <v>3180</v>
      </c>
      <c r="E1068" s="54" t="s">
        <v>3181</v>
      </c>
      <c r="F1068" s="54"/>
      <c r="G1068" s="55" t="s">
        <v>3182</v>
      </c>
      <c r="H1068" s="56">
        <v>437849</v>
      </c>
      <c r="I1068" s="56">
        <v>1301041</v>
      </c>
      <c r="J1068" s="56">
        <v>0</v>
      </c>
      <c r="K1068" s="56">
        <v>-1084842</v>
      </c>
      <c r="L1068" s="56">
        <v>-266933</v>
      </c>
      <c r="M1068" s="56">
        <v>3684</v>
      </c>
      <c r="N1068" s="56">
        <v>1166</v>
      </c>
      <c r="O1068" s="56">
        <f t="shared" si="58"/>
        <v>391965</v>
      </c>
      <c r="P1068" s="56">
        <v>-23847</v>
      </c>
      <c r="Q1068" s="56">
        <v>-22138</v>
      </c>
      <c r="R1068" s="56">
        <v>225523</v>
      </c>
      <c r="S1068" s="56">
        <f t="shared" si="59"/>
        <v>571503</v>
      </c>
      <c r="T1068" s="56">
        <v>109740</v>
      </c>
      <c r="U1068" s="56">
        <f t="shared" si="60"/>
        <v>681243</v>
      </c>
    </row>
    <row r="1069" spans="2:21" s="17" customFormat="1" outlineLevel="2" x14ac:dyDescent="0.25">
      <c r="B1069" s="9">
        <v>4</v>
      </c>
      <c r="C1069" s="17" t="s">
        <v>420</v>
      </c>
      <c r="D1069" s="54" t="s">
        <v>3183</v>
      </c>
      <c r="E1069" s="54" t="s">
        <v>3184</v>
      </c>
      <c r="F1069" s="54"/>
      <c r="G1069" s="55" t="s">
        <v>3185</v>
      </c>
      <c r="H1069" s="56">
        <v>854711</v>
      </c>
      <c r="I1069" s="56">
        <v>2539718</v>
      </c>
      <c r="J1069" s="56">
        <v>0</v>
      </c>
      <c r="K1069" s="56">
        <v>-2117684</v>
      </c>
      <c r="L1069" s="56">
        <v>-521070</v>
      </c>
      <c r="M1069" s="56">
        <v>7192</v>
      </c>
      <c r="N1069" s="56">
        <v>2276</v>
      </c>
      <c r="O1069" s="56">
        <f t="shared" si="58"/>
        <v>765143</v>
      </c>
      <c r="P1069" s="56">
        <v>-46552</v>
      </c>
      <c r="Q1069" s="56">
        <v>-43214</v>
      </c>
      <c r="R1069" s="56">
        <v>440235</v>
      </c>
      <c r="S1069" s="56">
        <f t="shared" si="59"/>
        <v>1115612</v>
      </c>
      <c r="T1069" s="56">
        <v>209025</v>
      </c>
      <c r="U1069" s="56">
        <f t="shared" si="60"/>
        <v>1324637</v>
      </c>
    </row>
    <row r="1070" spans="2:21" s="17" customFormat="1" outlineLevel="2" x14ac:dyDescent="0.25">
      <c r="B1070" s="9">
        <v>4</v>
      </c>
      <c r="C1070" s="17" t="s">
        <v>420</v>
      </c>
      <c r="D1070" s="54" t="s">
        <v>3186</v>
      </c>
      <c r="E1070" s="54" t="s">
        <v>3187</v>
      </c>
      <c r="F1070" s="54"/>
      <c r="G1070" s="55" t="s">
        <v>3188</v>
      </c>
      <c r="H1070" s="56">
        <v>303244</v>
      </c>
      <c r="I1070" s="56">
        <v>901068</v>
      </c>
      <c r="J1070" s="56">
        <v>0</v>
      </c>
      <c r="K1070" s="56">
        <v>-751335</v>
      </c>
      <c r="L1070" s="56">
        <v>-184871</v>
      </c>
      <c r="M1070" s="56">
        <v>2552</v>
      </c>
      <c r="N1070" s="56">
        <v>809</v>
      </c>
      <c r="O1070" s="56">
        <f t="shared" si="58"/>
        <v>271467</v>
      </c>
      <c r="P1070" s="56">
        <v>-16516</v>
      </c>
      <c r="Q1070" s="56">
        <v>-15332</v>
      </c>
      <c r="R1070" s="56">
        <v>156191</v>
      </c>
      <c r="S1070" s="56">
        <f t="shared" si="59"/>
        <v>395810</v>
      </c>
      <c r="T1070" s="56">
        <v>131454</v>
      </c>
      <c r="U1070" s="56">
        <f t="shared" si="60"/>
        <v>527264</v>
      </c>
    </row>
    <row r="1071" spans="2:21" s="17" customFormat="1" outlineLevel="2" x14ac:dyDescent="0.25">
      <c r="B1071" s="9">
        <v>4</v>
      </c>
      <c r="C1071" s="17" t="s">
        <v>420</v>
      </c>
      <c r="D1071" s="54" t="s">
        <v>3189</v>
      </c>
      <c r="E1071" s="54" t="s">
        <v>3190</v>
      </c>
      <c r="F1071" s="54"/>
      <c r="G1071" s="55" t="s">
        <v>3191</v>
      </c>
      <c r="H1071" s="56">
        <v>2091699</v>
      </c>
      <c r="I1071" s="56">
        <v>6215346</v>
      </c>
      <c r="J1071" s="56">
        <v>0</v>
      </c>
      <c r="K1071" s="56">
        <v>-5182519</v>
      </c>
      <c r="L1071" s="56">
        <v>-1275194</v>
      </c>
      <c r="M1071" s="56">
        <v>17602</v>
      </c>
      <c r="N1071" s="56">
        <v>5569</v>
      </c>
      <c r="O1071" s="56">
        <f t="shared" si="58"/>
        <v>1872503</v>
      </c>
      <c r="P1071" s="56">
        <v>-113924</v>
      </c>
      <c r="Q1071" s="56">
        <v>-105756</v>
      </c>
      <c r="R1071" s="56">
        <v>1077369</v>
      </c>
      <c r="S1071" s="56">
        <f t="shared" si="59"/>
        <v>2730192</v>
      </c>
      <c r="T1071" s="56">
        <v>668062</v>
      </c>
      <c r="U1071" s="56">
        <f t="shared" si="60"/>
        <v>3398254</v>
      </c>
    </row>
    <row r="1072" spans="2:21" s="17" customFormat="1" outlineLevel="2" x14ac:dyDescent="0.25">
      <c r="B1072" s="9">
        <v>4</v>
      </c>
      <c r="C1072" s="17" t="s">
        <v>420</v>
      </c>
      <c r="D1072" s="54" t="s">
        <v>3192</v>
      </c>
      <c r="E1072" s="54" t="s">
        <v>3193</v>
      </c>
      <c r="F1072" s="54"/>
      <c r="G1072" s="55" t="s">
        <v>3194</v>
      </c>
      <c r="H1072" s="56">
        <v>197481</v>
      </c>
      <c r="I1072" s="56">
        <v>586801</v>
      </c>
      <c r="J1072" s="56">
        <v>0</v>
      </c>
      <c r="K1072" s="56">
        <v>-489290</v>
      </c>
      <c r="L1072" s="56">
        <v>-120393</v>
      </c>
      <c r="M1072" s="56">
        <v>1662</v>
      </c>
      <c r="N1072" s="56">
        <v>525</v>
      </c>
      <c r="O1072" s="56">
        <f t="shared" si="58"/>
        <v>176786</v>
      </c>
      <c r="P1072" s="56">
        <v>-10756</v>
      </c>
      <c r="Q1072" s="56">
        <v>-9985</v>
      </c>
      <c r="R1072" s="56">
        <v>101716</v>
      </c>
      <c r="S1072" s="56">
        <f t="shared" si="59"/>
        <v>257761</v>
      </c>
      <c r="T1072" s="56">
        <v>45660</v>
      </c>
      <c r="U1072" s="56">
        <f t="shared" si="60"/>
        <v>303421</v>
      </c>
    </row>
    <row r="1073" spans="2:21" s="17" customFormat="1" outlineLevel="2" x14ac:dyDescent="0.25">
      <c r="B1073" s="9">
        <v>4</v>
      </c>
      <c r="C1073" s="17" t="s">
        <v>420</v>
      </c>
      <c r="D1073" s="54" t="s">
        <v>3195</v>
      </c>
      <c r="E1073" s="54" t="s">
        <v>3196</v>
      </c>
      <c r="F1073" s="54"/>
      <c r="G1073" s="55" t="s">
        <v>3197</v>
      </c>
      <c r="H1073" s="56">
        <v>13686</v>
      </c>
      <c r="I1073" s="56">
        <v>40668</v>
      </c>
      <c r="J1073" s="56">
        <v>0</v>
      </c>
      <c r="K1073" s="56">
        <v>-33910</v>
      </c>
      <c r="L1073" s="56">
        <v>-8344</v>
      </c>
      <c r="M1073" s="56">
        <v>115</v>
      </c>
      <c r="N1073" s="56">
        <v>37</v>
      </c>
      <c r="O1073" s="56">
        <f t="shared" si="58"/>
        <v>12252</v>
      </c>
      <c r="P1073" s="56">
        <v>-745</v>
      </c>
      <c r="Q1073" s="56">
        <v>-692</v>
      </c>
      <c r="R1073" s="56">
        <v>7049</v>
      </c>
      <c r="S1073" s="56">
        <f t="shared" si="59"/>
        <v>17864</v>
      </c>
      <c r="T1073" s="56">
        <v>-2389</v>
      </c>
      <c r="U1073" s="56">
        <f t="shared" si="60"/>
        <v>15475</v>
      </c>
    </row>
    <row r="1074" spans="2:21" s="17" customFormat="1" outlineLevel="2" x14ac:dyDescent="0.25">
      <c r="B1074" s="9">
        <v>4</v>
      </c>
      <c r="C1074" s="17" t="s">
        <v>420</v>
      </c>
      <c r="D1074" s="54" t="s">
        <v>3198</v>
      </c>
      <c r="E1074" s="54" t="s">
        <v>3199</v>
      </c>
      <c r="F1074" s="54"/>
      <c r="G1074" s="55" t="s">
        <v>3200</v>
      </c>
      <c r="H1074" s="56">
        <v>54796</v>
      </c>
      <c r="I1074" s="56">
        <v>162822</v>
      </c>
      <c r="J1074" s="56">
        <v>0</v>
      </c>
      <c r="K1074" s="56">
        <v>-135765</v>
      </c>
      <c r="L1074" s="56">
        <v>-33406</v>
      </c>
      <c r="M1074" s="56">
        <v>461</v>
      </c>
      <c r="N1074" s="56">
        <v>145</v>
      </c>
      <c r="O1074" s="56">
        <f t="shared" si="58"/>
        <v>49053</v>
      </c>
      <c r="P1074" s="56">
        <v>-2984</v>
      </c>
      <c r="Q1074" s="56">
        <v>-2770</v>
      </c>
      <c r="R1074" s="56">
        <v>28224</v>
      </c>
      <c r="S1074" s="56">
        <f t="shared" si="59"/>
        <v>71523</v>
      </c>
      <c r="T1074" s="56">
        <v>23479</v>
      </c>
      <c r="U1074" s="56">
        <f t="shared" si="60"/>
        <v>95002</v>
      </c>
    </row>
    <row r="1075" spans="2:21" s="17" customFormat="1" outlineLevel="2" x14ac:dyDescent="0.25">
      <c r="B1075" s="9">
        <v>4</v>
      </c>
      <c r="C1075" s="17" t="s">
        <v>420</v>
      </c>
      <c r="D1075" s="54" t="s">
        <v>3201</v>
      </c>
      <c r="E1075" s="54" t="s">
        <v>3202</v>
      </c>
      <c r="F1075" s="54"/>
      <c r="G1075" s="55" t="s">
        <v>3203</v>
      </c>
      <c r="H1075" s="56">
        <v>1167280</v>
      </c>
      <c r="I1075" s="56">
        <v>3468497</v>
      </c>
      <c r="J1075" s="56">
        <v>0</v>
      </c>
      <c r="K1075" s="56">
        <v>-2892124</v>
      </c>
      <c r="L1075" s="56">
        <v>-711627</v>
      </c>
      <c r="M1075" s="56">
        <v>9823</v>
      </c>
      <c r="N1075" s="56">
        <v>3108</v>
      </c>
      <c r="O1075" s="56">
        <f t="shared" si="58"/>
        <v>1044957</v>
      </c>
      <c r="P1075" s="56">
        <v>-63576</v>
      </c>
      <c r="Q1075" s="56">
        <v>-59018</v>
      </c>
      <c r="R1075" s="56">
        <v>601230</v>
      </c>
      <c r="S1075" s="56">
        <f t="shared" si="59"/>
        <v>1523593</v>
      </c>
      <c r="T1075" s="56">
        <v>276816</v>
      </c>
      <c r="U1075" s="56">
        <f t="shared" si="60"/>
        <v>1800409</v>
      </c>
    </row>
    <row r="1076" spans="2:21" s="17" customFormat="1" outlineLevel="2" x14ac:dyDescent="0.25">
      <c r="B1076" s="9">
        <v>4</v>
      </c>
      <c r="C1076" s="17" t="s">
        <v>420</v>
      </c>
      <c r="D1076" s="54" t="s">
        <v>3204</v>
      </c>
      <c r="E1076" s="54" t="s">
        <v>3205</v>
      </c>
      <c r="F1076" s="54"/>
      <c r="G1076" s="55" t="s">
        <v>3206</v>
      </c>
      <c r="H1076" s="56">
        <v>1907507</v>
      </c>
      <c r="I1076" s="56">
        <v>5668033</v>
      </c>
      <c r="J1076" s="56">
        <v>0</v>
      </c>
      <c r="K1076" s="56">
        <v>-4726155</v>
      </c>
      <c r="L1076" s="56">
        <v>-1162902</v>
      </c>
      <c r="M1076" s="56">
        <v>16052</v>
      </c>
      <c r="N1076" s="56">
        <v>5076</v>
      </c>
      <c r="O1076" s="56">
        <f t="shared" si="58"/>
        <v>1707611</v>
      </c>
      <c r="P1076" s="56">
        <v>-103892</v>
      </c>
      <c r="Q1076" s="56">
        <v>-96443</v>
      </c>
      <c r="R1076" s="56">
        <v>982498</v>
      </c>
      <c r="S1076" s="56">
        <f t="shared" si="59"/>
        <v>2489774</v>
      </c>
      <c r="T1076" s="56">
        <v>575288</v>
      </c>
      <c r="U1076" s="56">
        <f t="shared" si="60"/>
        <v>3065062</v>
      </c>
    </row>
    <row r="1077" spans="2:21" s="17" customFormat="1" outlineLevel="2" x14ac:dyDescent="0.25">
      <c r="B1077" s="9">
        <v>4</v>
      </c>
      <c r="C1077" s="17" t="s">
        <v>420</v>
      </c>
      <c r="D1077" s="54" t="s">
        <v>3207</v>
      </c>
      <c r="E1077" s="54" t="s">
        <v>3208</v>
      </c>
      <c r="F1077" s="54"/>
      <c r="G1077" s="55" t="s">
        <v>3209</v>
      </c>
      <c r="H1077" s="56">
        <v>1694464</v>
      </c>
      <c r="I1077" s="56">
        <v>5034990</v>
      </c>
      <c r="J1077" s="56">
        <v>0</v>
      </c>
      <c r="K1077" s="56">
        <v>-4198307</v>
      </c>
      <c r="L1077" s="56">
        <v>-1033022</v>
      </c>
      <c r="M1077" s="56">
        <v>14259</v>
      </c>
      <c r="N1077" s="56">
        <v>4511</v>
      </c>
      <c r="O1077" s="56">
        <f t="shared" si="58"/>
        <v>1516895</v>
      </c>
      <c r="P1077" s="56">
        <v>-92289</v>
      </c>
      <c r="Q1077" s="56">
        <v>-85672</v>
      </c>
      <c r="R1077" s="56">
        <v>872766</v>
      </c>
      <c r="S1077" s="56">
        <f t="shared" si="59"/>
        <v>2211700</v>
      </c>
      <c r="T1077" s="56">
        <v>453533</v>
      </c>
      <c r="U1077" s="56">
        <f t="shared" si="60"/>
        <v>2665233</v>
      </c>
    </row>
    <row r="1078" spans="2:21" s="17" customFormat="1" outlineLevel="2" x14ac:dyDescent="0.25">
      <c r="B1078" s="9">
        <v>4</v>
      </c>
      <c r="C1078" s="17" t="s">
        <v>420</v>
      </c>
      <c r="D1078" s="54" t="s">
        <v>3210</v>
      </c>
      <c r="E1078" s="54" t="s">
        <v>3211</v>
      </c>
      <c r="F1078" s="54"/>
      <c r="G1078" s="55" t="s">
        <v>3212</v>
      </c>
      <c r="H1078" s="56">
        <v>30689</v>
      </c>
      <c r="I1078" s="56">
        <v>91192</v>
      </c>
      <c r="J1078" s="56">
        <v>0</v>
      </c>
      <c r="K1078" s="56">
        <v>-76038</v>
      </c>
      <c r="L1078" s="56">
        <v>-18710</v>
      </c>
      <c r="M1078" s="56">
        <v>258</v>
      </c>
      <c r="N1078" s="56">
        <v>82</v>
      </c>
      <c r="O1078" s="56">
        <f t="shared" si="58"/>
        <v>27473</v>
      </c>
      <c r="P1078" s="56">
        <v>-1671</v>
      </c>
      <c r="Q1078" s="56">
        <v>-1552</v>
      </c>
      <c r="R1078" s="56">
        <v>15807</v>
      </c>
      <c r="S1078" s="56">
        <f t="shared" si="59"/>
        <v>40057</v>
      </c>
      <c r="T1078" s="56">
        <v>17913</v>
      </c>
      <c r="U1078" s="56">
        <f t="shared" si="60"/>
        <v>57970</v>
      </c>
    </row>
    <row r="1079" spans="2:21" s="17" customFormat="1" outlineLevel="2" x14ac:dyDescent="0.25">
      <c r="B1079" s="9">
        <v>4</v>
      </c>
      <c r="C1079" s="17" t="s">
        <v>420</v>
      </c>
      <c r="D1079" s="54" t="s">
        <v>3213</v>
      </c>
      <c r="E1079" s="54" t="s">
        <v>3214</v>
      </c>
      <c r="F1079" s="54"/>
      <c r="G1079" s="55" t="s">
        <v>3215</v>
      </c>
      <c r="H1079" s="56">
        <v>34906</v>
      </c>
      <c r="I1079" s="56">
        <v>103722</v>
      </c>
      <c r="J1079" s="56">
        <v>0</v>
      </c>
      <c r="K1079" s="56">
        <v>-86486</v>
      </c>
      <c r="L1079" s="56">
        <v>-21281</v>
      </c>
      <c r="M1079" s="56">
        <v>294</v>
      </c>
      <c r="N1079" s="56">
        <v>93</v>
      </c>
      <c r="O1079" s="56">
        <f t="shared" si="58"/>
        <v>31248</v>
      </c>
      <c r="P1079" s="56">
        <v>-1901</v>
      </c>
      <c r="Q1079" s="56">
        <v>-1765</v>
      </c>
      <c r="R1079" s="56">
        <v>17979</v>
      </c>
      <c r="S1079" s="56">
        <f t="shared" si="59"/>
        <v>45561</v>
      </c>
      <c r="T1079" s="56">
        <v>20266</v>
      </c>
      <c r="U1079" s="56">
        <f t="shared" si="60"/>
        <v>65827</v>
      </c>
    </row>
    <row r="1080" spans="2:21" s="17" customFormat="1" outlineLevel="2" x14ac:dyDescent="0.25">
      <c r="B1080" s="9">
        <v>4</v>
      </c>
      <c r="C1080" s="17" t="s">
        <v>420</v>
      </c>
      <c r="D1080" s="54" t="s">
        <v>3216</v>
      </c>
      <c r="E1080" s="54" t="s">
        <v>3217</v>
      </c>
      <c r="F1080" s="54"/>
      <c r="G1080" s="55" t="s">
        <v>3218</v>
      </c>
      <c r="H1080" s="56">
        <v>144954</v>
      </c>
      <c r="I1080" s="56">
        <v>430721</v>
      </c>
      <c r="J1080" s="56">
        <v>0</v>
      </c>
      <c r="K1080" s="56">
        <v>-359147</v>
      </c>
      <c r="L1080" s="56">
        <v>-88371</v>
      </c>
      <c r="M1080" s="56">
        <v>1220</v>
      </c>
      <c r="N1080" s="56">
        <v>388</v>
      </c>
      <c r="O1080" s="56">
        <f t="shared" si="58"/>
        <v>129765</v>
      </c>
      <c r="P1080" s="56">
        <v>-7895</v>
      </c>
      <c r="Q1080" s="56">
        <v>-7329</v>
      </c>
      <c r="R1080" s="56">
        <v>74661</v>
      </c>
      <c r="S1080" s="56">
        <f t="shared" si="59"/>
        <v>189202</v>
      </c>
      <c r="T1080" s="56">
        <v>64023</v>
      </c>
      <c r="U1080" s="56">
        <f t="shared" si="60"/>
        <v>253225</v>
      </c>
    </row>
    <row r="1081" spans="2:21" s="17" customFormat="1" outlineLevel="2" x14ac:dyDescent="0.25">
      <c r="B1081" s="9">
        <v>4</v>
      </c>
      <c r="C1081" s="17" t="s">
        <v>420</v>
      </c>
      <c r="D1081" s="54" t="s">
        <v>3219</v>
      </c>
      <c r="E1081" s="54" t="s">
        <v>3220</v>
      </c>
      <c r="F1081" s="54"/>
      <c r="G1081" s="55" t="s">
        <v>3221</v>
      </c>
      <c r="H1081" s="56">
        <v>126696</v>
      </c>
      <c r="I1081" s="56">
        <v>376468</v>
      </c>
      <c r="J1081" s="56">
        <v>0</v>
      </c>
      <c r="K1081" s="56">
        <v>-313909</v>
      </c>
      <c r="L1081" s="56">
        <v>-77240</v>
      </c>
      <c r="M1081" s="56">
        <v>1066</v>
      </c>
      <c r="N1081" s="56">
        <v>337</v>
      </c>
      <c r="O1081" s="56">
        <f t="shared" si="58"/>
        <v>113418</v>
      </c>
      <c r="P1081" s="56">
        <v>-6900</v>
      </c>
      <c r="Q1081" s="56">
        <v>-6406</v>
      </c>
      <c r="R1081" s="56">
        <v>65257</v>
      </c>
      <c r="S1081" s="56">
        <f t="shared" si="59"/>
        <v>165369</v>
      </c>
      <c r="T1081" s="56">
        <v>67643</v>
      </c>
      <c r="U1081" s="56">
        <f t="shared" si="60"/>
        <v>233012</v>
      </c>
    </row>
    <row r="1082" spans="2:21" s="17" customFormat="1" outlineLevel="2" x14ac:dyDescent="0.25">
      <c r="B1082" s="9">
        <v>4</v>
      </c>
      <c r="C1082" s="17" t="s">
        <v>420</v>
      </c>
      <c r="D1082" s="54" t="s">
        <v>3222</v>
      </c>
      <c r="E1082" s="54" t="s">
        <v>3223</v>
      </c>
      <c r="F1082" s="54"/>
      <c r="G1082" s="55" t="s">
        <v>3224</v>
      </c>
      <c r="H1082" s="56">
        <v>221612</v>
      </c>
      <c r="I1082" s="56">
        <v>658506</v>
      </c>
      <c r="J1082" s="56">
        <v>0</v>
      </c>
      <c r="K1082" s="56">
        <v>-549080</v>
      </c>
      <c r="L1082" s="56">
        <v>-135105</v>
      </c>
      <c r="M1082" s="56">
        <v>1865</v>
      </c>
      <c r="N1082" s="56">
        <v>590</v>
      </c>
      <c r="O1082" s="56">
        <f t="shared" si="58"/>
        <v>198388</v>
      </c>
      <c r="P1082" s="56">
        <v>-12070</v>
      </c>
      <c r="Q1082" s="56">
        <v>-11205</v>
      </c>
      <c r="R1082" s="56">
        <v>114146</v>
      </c>
      <c r="S1082" s="56">
        <f t="shared" si="59"/>
        <v>289259</v>
      </c>
      <c r="T1082" s="56">
        <v>71093</v>
      </c>
      <c r="U1082" s="56">
        <f t="shared" si="60"/>
        <v>360352</v>
      </c>
    </row>
    <row r="1083" spans="2:21" s="17" customFormat="1" outlineLevel="2" x14ac:dyDescent="0.25">
      <c r="B1083" s="9">
        <v>4</v>
      </c>
      <c r="C1083" s="17" t="s">
        <v>420</v>
      </c>
      <c r="D1083" s="54" t="s">
        <v>3225</v>
      </c>
      <c r="E1083" s="54" t="s">
        <v>3226</v>
      </c>
      <c r="F1083" s="54"/>
      <c r="G1083" s="55" t="s">
        <v>3227</v>
      </c>
      <c r="H1083" s="56">
        <v>19407</v>
      </c>
      <c r="I1083" s="56">
        <v>57668</v>
      </c>
      <c r="J1083" s="56">
        <v>0</v>
      </c>
      <c r="K1083" s="56">
        <v>-48085</v>
      </c>
      <c r="L1083" s="56">
        <v>-11832</v>
      </c>
      <c r="M1083" s="56">
        <v>163</v>
      </c>
      <c r="N1083" s="56">
        <v>53</v>
      </c>
      <c r="O1083" s="56">
        <f t="shared" si="58"/>
        <v>17374</v>
      </c>
      <c r="P1083" s="56">
        <v>-1057</v>
      </c>
      <c r="Q1083" s="56">
        <v>-981</v>
      </c>
      <c r="R1083" s="56">
        <v>9996</v>
      </c>
      <c r="S1083" s="56">
        <f t="shared" si="59"/>
        <v>25332</v>
      </c>
      <c r="T1083" s="56">
        <v>11948</v>
      </c>
      <c r="U1083" s="56">
        <f t="shared" si="60"/>
        <v>37280</v>
      </c>
    </row>
    <row r="1084" spans="2:21" s="17" customFormat="1" outlineLevel="2" x14ac:dyDescent="0.25">
      <c r="B1084" s="9">
        <v>4</v>
      </c>
      <c r="C1084" s="17" t="s">
        <v>420</v>
      </c>
      <c r="D1084" s="54" t="s">
        <v>3228</v>
      </c>
      <c r="E1084" s="54" t="s">
        <v>3229</v>
      </c>
      <c r="F1084" s="54"/>
      <c r="G1084" s="55" t="s">
        <v>3230</v>
      </c>
      <c r="H1084" s="56">
        <v>47866</v>
      </c>
      <c r="I1084" s="56">
        <v>142230</v>
      </c>
      <c r="J1084" s="56">
        <v>0</v>
      </c>
      <c r="K1084" s="56">
        <v>-118595</v>
      </c>
      <c r="L1084" s="56">
        <v>-29181</v>
      </c>
      <c r="M1084" s="56">
        <v>403</v>
      </c>
      <c r="N1084" s="56">
        <v>128</v>
      </c>
      <c r="O1084" s="56">
        <f t="shared" si="58"/>
        <v>42851</v>
      </c>
      <c r="P1084" s="56">
        <v>-2607</v>
      </c>
      <c r="Q1084" s="56">
        <v>-2420</v>
      </c>
      <c r="R1084" s="56">
        <v>24654</v>
      </c>
      <c r="S1084" s="56">
        <f t="shared" si="59"/>
        <v>62478</v>
      </c>
      <c r="T1084" s="56">
        <v>21390</v>
      </c>
      <c r="U1084" s="56">
        <f t="shared" si="60"/>
        <v>83868</v>
      </c>
    </row>
    <row r="1085" spans="2:21" s="17" customFormat="1" outlineLevel="2" x14ac:dyDescent="0.25">
      <c r="B1085" s="9">
        <v>4</v>
      </c>
      <c r="C1085" s="17" t="s">
        <v>420</v>
      </c>
      <c r="D1085" s="54" t="s">
        <v>3231</v>
      </c>
      <c r="E1085" s="54" t="s">
        <v>3232</v>
      </c>
      <c r="F1085" s="54"/>
      <c r="G1085" s="55" t="s">
        <v>3233</v>
      </c>
      <c r="H1085" s="56">
        <v>144646</v>
      </c>
      <c r="I1085" s="56">
        <v>429805</v>
      </c>
      <c r="J1085" s="56">
        <v>0</v>
      </c>
      <c r="K1085" s="56">
        <v>-358383</v>
      </c>
      <c r="L1085" s="56">
        <v>-88182</v>
      </c>
      <c r="M1085" s="56">
        <v>1217</v>
      </c>
      <c r="N1085" s="56">
        <v>384</v>
      </c>
      <c r="O1085" s="56">
        <f t="shared" si="58"/>
        <v>129487</v>
      </c>
      <c r="P1085" s="56">
        <v>-7878</v>
      </c>
      <c r="Q1085" s="56">
        <v>-7313</v>
      </c>
      <c r="R1085" s="56">
        <v>74502</v>
      </c>
      <c r="S1085" s="56">
        <f t="shared" si="59"/>
        <v>188798</v>
      </c>
      <c r="T1085" s="56">
        <v>25185</v>
      </c>
      <c r="U1085" s="56">
        <f t="shared" si="60"/>
        <v>213983</v>
      </c>
    </row>
    <row r="1086" spans="2:21" s="17" customFormat="1" outlineLevel="2" x14ac:dyDescent="0.25">
      <c r="B1086" s="9">
        <v>4</v>
      </c>
      <c r="C1086" s="17" t="s">
        <v>420</v>
      </c>
      <c r="D1086" s="54" t="s">
        <v>3234</v>
      </c>
      <c r="E1086" s="54" t="s">
        <v>3235</v>
      </c>
      <c r="F1086" s="54"/>
      <c r="G1086" s="55" t="s">
        <v>3236</v>
      </c>
      <c r="H1086" s="56">
        <v>193183</v>
      </c>
      <c r="I1086" s="56">
        <v>574032</v>
      </c>
      <c r="J1086" s="56">
        <v>0</v>
      </c>
      <c r="K1086" s="56">
        <v>-478643</v>
      </c>
      <c r="L1086" s="56">
        <v>-117773</v>
      </c>
      <c r="M1086" s="56">
        <v>1626</v>
      </c>
      <c r="N1086" s="56">
        <v>514</v>
      </c>
      <c r="O1086" s="56">
        <f t="shared" si="58"/>
        <v>172939</v>
      </c>
      <c r="P1086" s="56">
        <v>-10522</v>
      </c>
      <c r="Q1086" s="56">
        <v>-9767</v>
      </c>
      <c r="R1086" s="56">
        <v>99503</v>
      </c>
      <c r="S1086" s="56">
        <f t="shared" si="59"/>
        <v>252153</v>
      </c>
      <c r="T1086" s="56">
        <v>55605</v>
      </c>
      <c r="U1086" s="56">
        <f t="shared" si="60"/>
        <v>307758</v>
      </c>
    </row>
    <row r="1087" spans="2:21" s="17" customFormat="1" outlineLevel="2" x14ac:dyDescent="0.25">
      <c r="B1087" s="9">
        <v>4</v>
      </c>
      <c r="C1087" s="17" t="s">
        <v>420</v>
      </c>
      <c r="D1087" s="54" t="s">
        <v>3237</v>
      </c>
      <c r="E1087" s="54" t="s">
        <v>3238</v>
      </c>
      <c r="F1087" s="54"/>
      <c r="G1087" s="55" t="s">
        <v>3239</v>
      </c>
      <c r="H1087" s="56">
        <v>74043</v>
      </c>
      <c r="I1087" s="56">
        <v>220013</v>
      </c>
      <c r="J1087" s="56">
        <v>0</v>
      </c>
      <c r="K1087" s="56">
        <v>-183452</v>
      </c>
      <c r="L1087" s="56">
        <v>-45140</v>
      </c>
      <c r="M1087" s="56">
        <v>623</v>
      </c>
      <c r="N1087" s="56">
        <v>198</v>
      </c>
      <c r="O1087" s="56">
        <f t="shared" si="58"/>
        <v>66285</v>
      </c>
      <c r="P1087" s="56">
        <v>-4033</v>
      </c>
      <c r="Q1087" s="56">
        <v>-3744</v>
      </c>
      <c r="R1087" s="56">
        <v>38137</v>
      </c>
      <c r="S1087" s="56">
        <f t="shared" si="59"/>
        <v>96645</v>
      </c>
      <c r="T1087" s="56">
        <v>49457</v>
      </c>
      <c r="U1087" s="56">
        <f t="shared" si="60"/>
        <v>146102</v>
      </c>
    </row>
    <row r="1088" spans="2:21" s="17" customFormat="1" outlineLevel="2" x14ac:dyDescent="0.25">
      <c r="B1088" s="9">
        <v>4</v>
      </c>
      <c r="C1088" s="17" t="s">
        <v>420</v>
      </c>
      <c r="D1088" s="54" t="s">
        <v>3240</v>
      </c>
      <c r="E1088" s="54" t="s">
        <v>3241</v>
      </c>
      <c r="F1088" s="54"/>
      <c r="G1088" s="55" t="s">
        <v>3242</v>
      </c>
      <c r="H1088" s="56">
        <v>143893</v>
      </c>
      <c r="I1088" s="56">
        <v>427570</v>
      </c>
      <c r="J1088" s="56">
        <v>0</v>
      </c>
      <c r="K1088" s="56">
        <v>-356519</v>
      </c>
      <c r="L1088" s="56">
        <v>-87724</v>
      </c>
      <c r="M1088" s="56">
        <v>1211</v>
      </c>
      <c r="N1088" s="56">
        <v>384</v>
      </c>
      <c r="O1088" s="56">
        <f t="shared" si="58"/>
        <v>128815</v>
      </c>
      <c r="P1088" s="56">
        <v>-7837</v>
      </c>
      <c r="Q1088" s="56">
        <v>-7275</v>
      </c>
      <c r="R1088" s="56">
        <v>74115</v>
      </c>
      <c r="S1088" s="56">
        <f t="shared" si="59"/>
        <v>187818</v>
      </c>
      <c r="T1088" s="56">
        <v>51142</v>
      </c>
      <c r="U1088" s="56">
        <f t="shared" si="60"/>
        <v>238960</v>
      </c>
    </row>
    <row r="1089" spans="2:21" s="17" customFormat="1" outlineLevel="2" x14ac:dyDescent="0.25">
      <c r="B1089" s="9">
        <v>4</v>
      </c>
      <c r="C1089" s="17" t="s">
        <v>420</v>
      </c>
      <c r="D1089" s="54" t="s">
        <v>3243</v>
      </c>
      <c r="E1089" s="54" t="s">
        <v>3244</v>
      </c>
      <c r="F1089" s="54"/>
      <c r="G1089" s="55" t="s">
        <v>3245</v>
      </c>
      <c r="H1089" s="56">
        <v>133524</v>
      </c>
      <c r="I1089" s="56">
        <v>396758</v>
      </c>
      <c r="J1089" s="56">
        <v>0</v>
      </c>
      <c r="K1089" s="56">
        <v>-330828</v>
      </c>
      <c r="L1089" s="56">
        <v>-81402</v>
      </c>
      <c r="M1089" s="56">
        <v>1124</v>
      </c>
      <c r="N1089" s="56">
        <v>355</v>
      </c>
      <c r="O1089" s="56">
        <f t="shared" si="58"/>
        <v>119531</v>
      </c>
      <c r="P1089" s="56">
        <v>-7272</v>
      </c>
      <c r="Q1089" s="56">
        <v>-6751</v>
      </c>
      <c r="R1089" s="56">
        <v>68774</v>
      </c>
      <c r="S1089" s="56">
        <f t="shared" si="59"/>
        <v>174282</v>
      </c>
      <c r="T1089" s="56">
        <v>60866</v>
      </c>
      <c r="U1089" s="56">
        <f t="shared" si="60"/>
        <v>235148</v>
      </c>
    </row>
    <row r="1090" spans="2:21" s="17" customFormat="1" outlineLevel="2" x14ac:dyDescent="0.25">
      <c r="B1090" s="9">
        <v>4</v>
      </c>
      <c r="C1090" s="17" t="s">
        <v>420</v>
      </c>
      <c r="D1090" s="54" t="s">
        <v>3246</v>
      </c>
      <c r="E1090" s="54" t="s">
        <v>3247</v>
      </c>
      <c r="F1090" s="54"/>
      <c r="G1090" s="55" t="s">
        <v>3248</v>
      </c>
      <c r="H1090" s="56">
        <v>3069434</v>
      </c>
      <c r="I1090" s="56">
        <v>9120622</v>
      </c>
      <c r="J1090" s="56">
        <v>0</v>
      </c>
      <c r="K1090" s="56">
        <v>-7605015</v>
      </c>
      <c r="L1090" s="56">
        <v>-1871265</v>
      </c>
      <c r="M1090" s="56">
        <v>25829</v>
      </c>
      <c r="N1090" s="56">
        <v>8170</v>
      </c>
      <c r="O1090" s="56">
        <f t="shared" si="58"/>
        <v>2747775</v>
      </c>
      <c r="P1090" s="56">
        <v>-167176</v>
      </c>
      <c r="Q1090" s="56">
        <v>-155190</v>
      </c>
      <c r="R1090" s="56">
        <v>1580970</v>
      </c>
      <c r="S1090" s="56">
        <f t="shared" si="59"/>
        <v>4006379</v>
      </c>
      <c r="T1090" s="56">
        <v>1076781</v>
      </c>
      <c r="U1090" s="56">
        <f t="shared" si="60"/>
        <v>5083160</v>
      </c>
    </row>
    <row r="1091" spans="2:21" s="17" customFormat="1" outlineLevel="2" x14ac:dyDescent="0.25">
      <c r="B1091" s="9">
        <v>4</v>
      </c>
      <c r="C1091" s="17" t="s">
        <v>420</v>
      </c>
      <c r="D1091" s="54" t="s">
        <v>3249</v>
      </c>
      <c r="E1091" s="54" t="s">
        <v>3250</v>
      </c>
      <c r="F1091" s="54"/>
      <c r="G1091" s="55" t="s">
        <v>3251</v>
      </c>
      <c r="H1091" s="56">
        <v>324612</v>
      </c>
      <c r="I1091" s="56">
        <v>964562</v>
      </c>
      <c r="J1091" s="56">
        <v>0</v>
      </c>
      <c r="K1091" s="56">
        <v>-804278</v>
      </c>
      <c r="L1091" s="56">
        <v>-197898</v>
      </c>
      <c r="M1091" s="56">
        <v>2732</v>
      </c>
      <c r="N1091" s="56">
        <v>864</v>
      </c>
      <c r="O1091" s="56">
        <f t="shared" si="58"/>
        <v>290594</v>
      </c>
      <c r="P1091" s="56">
        <v>-17680</v>
      </c>
      <c r="Q1091" s="56">
        <v>-16412</v>
      </c>
      <c r="R1091" s="56">
        <v>167197</v>
      </c>
      <c r="S1091" s="56">
        <f t="shared" si="59"/>
        <v>423699</v>
      </c>
      <c r="T1091" s="56">
        <v>82222</v>
      </c>
      <c r="U1091" s="56">
        <f t="shared" si="60"/>
        <v>505921</v>
      </c>
    </row>
    <row r="1092" spans="2:21" s="17" customFormat="1" outlineLevel="2" x14ac:dyDescent="0.25">
      <c r="B1092" s="9">
        <v>4</v>
      </c>
      <c r="C1092" s="17" t="s">
        <v>420</v>
      </c>
      <c r="D1092" s="54" t="s">
        <v>3252</v>
      </c>
      <c r="E1092" s="54" t="s">
        <v>3253</v>
      </c>
      <c r="F1092" s="54"/>
      <c r="G1092" s="55" t="s">
        <v>3254</v>
      </c>
      <c r="H1092" s="56">
        <v>41756</v>
      </c>
      <c r="I1092" s="56">
        <v>124075</v>
      </c>
      <c r="J1092" s="56">
        <v>0</v>
      </c>
      <c r="K1092" s="56">
        <v>-103457</v>
      </c>
      <c r="L1092" s="56">
        <v>-25456</v>
      </c>
      <c r="M1092" s="56">
        <v>351</v>
      </c>
      <c r="N1092" s="56">
        <v>111</v>
      </c>
      <c r="O1092" s="56">
        <f t="shared" si="58"/>
        <v>37380</v>
      </c>
      <c r="P1092" s="56">
        <v>-2274</v>
      </c>
      <c r="Q1092" s="56">
        <v>-2111</v>
      </c>
      <c r="R1092" s="56">
        <v>21507</v>
      </c>
      <c r="S1092" s="56">
        <f t="shared" si="59"/>
        <v>54502</v>
      </c>
      <c r="T1092" s="56">
        <v>21248</v>
      </c>
      <c r="U1092" s="56">
        <f t="shared" si="60"/>
        <v>75750</v>
      </c>
    </row>
    <row r="1093" spans="2:21" s="17" customFormat="1" outlineLevel="2" x14ac:dyDescent="0.25">
      <c r="B1093" s="9">
        <v>4</v>
      </c>
      <c r="C1093" s="17" t="s">
        <v>420</v>
      </c>
      <c r="D1093" s="54" t="s">
        <v>3255</v>
      </c>
      <c r="E1093" s="54" t="s">
        <v>3256</v>
      </c>
      <c r="F1093" s="54"/>
      <c r="G1093" s="55" t="s">
        <v>3257</v>
      </c>
      <c r="H1093" s="56">
        <v>94058</v>
      </c>
      <c r="I1093" s="56">
        <v>279489</v>
      </c>
      <c r="J1093" s="56">
        <v>0</v>
      </c>
      <c r="K1093" s="56">
        <v>-233045</v>
      </c>
      <c r="L1093" s="56">
        <v>-57342</v>
      </c>
      <c r="M1093" s="56">
        <v>791</v>
      </c>
      <c r="N1093" s="56">
        <v>251</v>
      </c>
      <c r="O1093" s="56">
        <f t="shared" si="58"/>
        <v>84202</v>
      </c>
      <c r="P1093" s="56">
        <v>-5123</v>
      </c>
      <c r="Q1093" s="56">
        <v>-4756</v>
      </c>
      <c r="R1093" s="56">
        <v>48447</v>
      </c>
      <c r="S1093" s="56">
        <f t="shared" si="59"/>
        <v>122770</v>
      </c>
      <c r="T1093" s="56">
        <v>22423</v>
      </c>
      <c r="U1093" s="56">
        <f t="shared" si="60"/>
        <v>145193</v>
      </c>
    </row>
    <row r="1094" spans="2:21" s="17" customFormat="1" outlineLevel="2" x14ac:dyDescent="0.25">
      <c r="B1094" s="9">
        <v>4</v>
      </c>
      <c r="C1094" s="17" t="s">
        <v>420</v>
      </c>
      <c r="D1094" s="54" t="s">
        <v>3258</v>
      </c>
      <c r="E1094" s="54" t="s">
        <v>3259</v>
      </c>
      <c r="F1094" s="54"/>
      <c r="G1094" s="55" t="s">
        <v>3260</v>
      </c>
      <c r="H1094" s="56">
        <v>37852</v>
      </c>
      <c r="I1094" s="56">
        <v>112473</v>
      </c>
      <c r="J1094" s="56">
        <v>0</v>
      </c>
      <c r="K1094" s="56">
        <v>-93783</v>
      </c>
      <c r="L1094" s="56">
        <v>-23076</v>
      </c>
      <c r="M1094" s="56">
        <v>319</v>
      </c>
      <c r="N1094" s="56">
        <v>100</v>
      </c>
      <c r="O1094" s="56">
        <f t="shared" si="58"/>
        <v>33885</v>
      </c>
      <c r="P1094" s="56">
        <v>-2062</v>
      </c>
      <c r="Q1094" s="56">
        <v>-1914</v>
      </c>
      <c r="R1094" s="56">
        <v>19496</v>
      </c>
      <c r="S1094" s="56">
        <f t="shared" si="59"/>
        <v>49405</v>
      </c>
      <c r="T1094" s="56">
        <v>1230</v>
      </c>
      <c r="U1094" s="56">
        <f t="shared" si="60"/>
        <v>50635</v>
      </c>
    </row>
    <row r="1095" spans="2:21" s="17" customFormat="1" outlineLevel="2" x14ac:dyDescent="0.25">
      <c r="B1095" s="9">
        <v>4</v>
      </c>
      <c r="C1095" s="17" t="s">
        <v>420</v>
      </c>
      <c r="D1095" s="54" t="s">
        <v>3261</v>
      </c>
      <c r="E1095" s="54" t="s">
        <v>3262</v>
      </c>
      <c r="F1095" s="54"/>
      <c r="G1095" s="55" t="s">
        <v>3263</v>
      </c>
      <c r="H1095" s="56">
        <v>297201</v>
      </c>
      <c r="I1095" s="56">
        <v>883114</v>
      </c>
      <c r="J1095" s="56">
        <v>0</v>
      </c>
      <c r="K1095" s="56">
        <v>-736364</v>
      </c>
      <c r="L1095" s="56">
        <v>-181187</v>
      </c>
      <c r="M1095" s="56">
        <v>2501</v>
      </c>
      <c r="N1095" s="56">
        <v>792</v>
      </c>
      <c r="O1095" s="56">
        <f t="shared" si="58"/>
        <v>266057</v>
      </c>
      <c r="P1095" s="56">
        <v>-16187</v>
      </c>
      <c r="Q1095" s="56">
        <v>-15026</v>
      </c>
      <c r="R1095" s="56">
        <v>153079</v>
      </c>
      <c r="S1095" s="56">
        <f t="shared" si="59"/>
        <v>387923</v>
      </c>
      <c r="T1095" s="56">
        <v>116382</v>
      </c>
      <c r="U1095" s="56">
        <f t="shared" si="60"/>
        <v>504305</v>
      </c>
    </row>
    <row r="1096" spans="2:21" s="17" customFormat="1" outlineLevel="2" x14ac:dyDescent="0.25">
      <c r="B1096" s="9">
        <v>4</v>
      </c>
      <c r="C1096" s="17" t="s">
        <v>420</v>
      </c>
      <c r="D1096" s="54" t="s">
        <v>3264</v>
      </c>
      <c r="E1096" s="54" t="s">
        <v>3265</v>
      </c>
      <c r="F1096" s="54"/>
      <c r="G1096" s="55" t="s">
        <v>3266</v>
      </c>
      <c r="H1096" s="56">
        <v>283494</v>
      </c>
      <c r="I1096" s="56">
        <v>842383</v>
      </c>
      <c r="J1096" s="56">
        <v>0</v>
      </c>
      <c r="K1096" s="56">
        <v>-702401</v>
      </c>
      <c r="L1096" s="56">
        <v>-172831</v>
      </c>
      <c r="M1096" s="56">
        <v>2386</v>
      </c>
      <c r="N1096" s="56">
        <v>754</v>
      </c>
      <c r="O1096" s="56">
        <f t="shared" si="58"/>
        <v>253785</v>
      </c>
      <c r="P1096" s="56">
        <v>-15440</v>
      </c>
      <c r="Q1096" s="56">
        <v>-14333</v>
      </c>
      <c r="R1096" s="56">
        <v>146019</v>
      </c>
      <c r="S1096" s="56">
        <f t="shared" si="59"/>
        <v>370031</v>
      </c>
      <c r="T1096" s="56">
        <v>87346</v>
      </c>
      <c r="U1096" s="56">
        <f t="shared" si="60"/>
        <v>457377</v>
      </c>
    </row>
    <row r="1097" spans="2:21" s="17" customFormat="1" outlineLevel="2" x14ac:dyDescent="0.25">
      <c r="B1097" s="9">
        <v>4</v>
      </c>
      <c r="C1097" s="17" t="s">
        <v>420</v>
      </c>
      <c r="D1097" s="54" t="s">
        <v>3267</v>
      </c>
      <c r="E1097" s="54" t="s">
        <v>3268</v>
      </c>
      <c r="F1097" s="54"/>
      <c r="G1097" s="55" t="s">
        <v>3269</v>
      </c>
      <c r="H1097" s="56">
        <v>258716</v>
      </c>
      <c r="I1097" s="56">
        <v>768757</v>
      </c>
      <c r="J1097" s="56">
        <v>0</v>
      </c>
      <c r="K1097" s="56">
        <v>-641010</v>
      </c>
      <c r="L1097" s="56">
        <v>-157725</v>
      </c>
      <c r="M1097" s="56">
        <v>2177</v>
      </c>
      <c r="N1097" s="56">
        <v>690</v>
      </c>
      <c r="O1097" s="56">
        <f t="shared" ref="O1097:O1160" si="61">SUM(H1097:N1097)</f>
        <v>231605</v>
      </c>
      <c r="P1097" s="56">
        <v>-14091</v>
      </c>
      <c r="Q1097" s="56">
        <v>-13081</v>
      </c>
      <c r="R1097" s="56">
        <v>133256</v>
      </c>
      <c r="S1097" s="56">
        <f t="shared" ref="S1097:S1160" si="62">SUM(O1097:R1097)</f>
        <v>337689</v>
      </c>
      <c r="T1097" s="56">
        <v>112609</v>
      </c>
      <c r="U1097" s="56">
        <f t="shared" ref="U1097:U1160" si="63">SUM(S1097:T1097)</f>
        <v>450298</v>
      </c>
    </row>
    <row r="1098" spans="2:21" s="17" customFormat="1" outlineLevel="2" x14ac:dyDescent="0.25">
      <c r="B1098" s="9">
        <v>4</v>
      </c>
      <c r="C1098" s="17" t="s">
        <v>420</v>
      </c>
      <c r="D1098" s="54" t="s">
        <v>3270</v>
      </c>
      <c r="E1098" s="54" t="s">
        <v>3271</v>
      </c>
      <c r="F1098" s="54"/>
      <c r="G1098" s="55" t="s">
        <v>3272</v>
      </c>
      <c r="H1098" s="56">
        <v>291721</v>
      </c>
      <c r="I1098" s="56">
        <v>866829</v>
      </c>
      <c r="J1098" s="56">
        <v>0</v>
      </c>
      <c r="K1098" s="56">
        <v>-722785</v>
      </c>
      <c r="L1098" s="56">
        <v>-177846</v>
      </c>
      <c r="M1098" s="56">
        <v>2455</v>
      </c>
      <c r="N1098" s="56">
        <v>776</v>
      </c>
      <c r="O1098" s="56">
        <f t="shared" si="61"/>
        <v>261150</v>
      </c>
      <c r="P1098" s="56">
        <v>-15888</v>
      </c>
      <c r="Q1098" s="56">
        <v>-14749</v>
      </c>
      <c r="R1098" s="56">
        <v>150256</v>
      </c>
      <c r="S1098" s="56">
        <f t="shared" si="62"/>
        <v>380769</v>
      </c>
      <c r="T1098" s="56">
        <v>97840</v>
      </c>
      <c r="U1098" s="56">
        <f t="shared" si="63"/>
        <v>478609</v>
      </c>
    </row>
    <row r="1099" spans="2:21" s="17" customFormat="1" outlineLevel="2" x14ac:dyDescent="0.25">
      <c r="B1099" s="9">
        <v>4</v>
      </c>
      <c r="C1099" s="17" t="s">
        <v>420</v>
      </c>
      <c r="D1099" s="54" t="s">
        <v>3273</v>
      </c>
      <c r="E1099" s="54" t="s">
        <v>3274</v>
      </c>
      <c r="F1099" s="54"/>
      <c r="G1099" s="55" t="s">
        <v>3275</v>
      </c>
      <c r="H1099" s="56">
        <v>797684</v>
      </c>
      <c r="I1099" s="56">
        <v>2370267</v>
      </c>
      <c r="J1099" s="56">
        <v>0</v>
      </c>
      <c r="K1099" s="56">
        <v>-1976391</v>
      </c>
      <c r="L1099" s="56">
        <v>-486304</v>
      </c>
      <c r="M1099" s="56">
        <v>6712</v>
      </c>
      <c r="N1099" s="56">
        <v>2125</v>
      </c>
      <c r="O1099" s="56">
        <f t="shared" si="61"/>
        <v>714093</v>
      </c>
      <c r="P1099" s="56">
        <v>-43446</v>
      </c>
      <c r="Q1099" s="56">
        <v>-40331</v>
      </c>
      <c r="R1099" s="56">
        <v>410862</v>
      </c>
      <c r="S1099" s="56">
        <f t="shared" si="62"/>
        <v>1041178</v>
      </c>
      <c r="T1099" s="56">
        <v>316544</v>
      </c>
      <c r="U1099" s="56">
        <f t="shared" si="63"/>
        <v>1357722</v>
      </c>
    </row>
    <row r="1100" spans="2:21" s="17" customFormat="1" outlineLevel="2" x14ac:dyDescent="0.25">
      <c r="B1100" s="9">
        <v>4</v>
      </c>
      <c r="C1100" s="17" t="s">
        <v>420</v>
      </c>
      <c r="D1100" s="54" t="s">
        <v>3276</v>
      </c>
      <c r="E1100" s="54" t="s">
        <v>3277</v>
      </c>
      <c r="F1100" s="54"/>
      <c r="G1100" s="55" t="s">
        <v>3278</v>
      </c>
      <c r="H1100" s="56">
        <v>53862</v>
      </c>
      <c r="I1100" s="56">
        <v>160047</v>
      </c>
      <c r="J1100" s="56">
        <v>0</v>
      </c>
      <c r="K1100" s="56">
        <v>-133451</v>
      </c>
      <c r="L1100" s="56">
        <v>-32837</v>
      </c>
      <c r="M1100" s="56">
        <v>453</v>
      </c>
      <c r="N1100" s="56">
        <v>144</v>
      </c>
      <c r="O1100" s="56">
        <f t="shared" si="61"/>
        <v>48218</v>
      </c>
      <c r="P1100" s="56">
        <v>-2934</v>
      </c>
      <c r="Q1100" s="56">
        <v>-2723</v>
      </c>
      <c r="R1100" s="56">
        <v>27743</v>
      </c>
      <c r="S1100" s="56">
        <f t="shared" si="62"/>
        <v>70304</v>
      </c>
      <c r="T1100" s="56">
        <v>30088</v>
      </c>
      <c r="U1100" s="56">
        <f t="shared" si="63"/>
        <v>100392</v>
      </c>
    </row>
    <row r="1101" spans="2:21" s="17" customFormat="1" outlineLevel="2" x14ac:dyDescent="0.25">
      <c r="B1101" s="9">
        <v>4</v>
      </c>
      <c r="C1101" s="17" t="s">
        <v>420</v>
      </c>
      <c r="D1101" s="54" t="s">
        <v>3279</v>
      </c>
      <c r="E1101" s="54" t="s">
        <v>3280</v>
      </c>
      <c r="F1101" s="54"/>
      <c r="G1101" s="55" t="s">
        <v>3281</v>
      </c>
      <c r="H1101" s="56">
        <v>4476436</v>
      </c>
      <c r="I1101" s="56">
        <v>13301439</v>
      </c>
      <c r="J1101" s="56">
        <v>0</v>
      </c>
      <c r="K1101" s="56">
        <v>-11091090</v>
      </c>
      <c r="L1101" s="56">
        <v>-2729038</v>
      </c>
      <c r="M1101" s="56">
        <v>37669</v>
      </c>
      <c r="N1101" s="56">
        <v>11917</v>
      </c>
      <c r="O1101" s="56">
        <f t="shared" si="61"/>
        <v>4007333</v>
      </c>
      <c r="P1101" s="56">
        <v>-243808</v>
      </c>
      <c r="Q1101" s="56">
        <v>-226328</v>
      </c>
      <c r="R1101" s="56">
        <v>2305673</v>
      </c>
      <c r="S1101" s="56">
        <f t="shared" si="62"/>
        <v>5842870</v>
      </c>
      <c r="T1101" s="56">
        <v>1306189</v>
      </c>
      <c r="U1101" s="56">
        <f t="shared" si="63"/>
        <v>7149059</v>
      </c>
    </row>
    <row r="1102" spans="2:21" s="17" customFormat="1" outlineLevel="2" x14ac:dyDescent="0.25">
      <c r="B1102" s="9">
        <v>4</v>
      </c>
      <c r="C1102" s="17" t="s">
        <v>420</v>
      </c>
      <c r="D1102" s="54" t="s">
        <v>3282</v>
      </c>
      <c r="E1102" s="54" t="s">
        <v>3283</v>
      </c>
      <c r="F1102" s="54"/>
      <c r="G1102" s="55" t="s">
        <v>3284</v>
      </c>
      <c r="H1102" s="56">
        <v>171460</v>
      </c>
      <c r="I1102" s="56">
        <v>509483</v>
      </c>
      <c r="J1102" s="56">
        <v>0</v>
      </c>
      <c r="K1102" s="56">
        <v>-424820</v>
      </c>
      <c r="L1102" s="56">
        <v>-104530</v>
      </c>
      <c r="M1102" s="56">
        <v>1443</v>
      </c>
      <c r="N1102" s="56">
        <v>456</v>
      </c>
      <c r="O1102" s="56">
        <f t="shared" si="61"/>
        <v>153492</v>
      </c>
      <c r="P1102" s="56">
        <v>-9339</v>
      </c>
      <c r="Q1102" s="56">
        <v>-8669</v>
      </c>
      <c r="R1102" s="56">
        <v>88314</v>
      </c>
      <c r="S1102" s="56">
        <f t="shared" si="62"/>
        <v>223798</v>
      </c>
      <c r="T1102" s="56">
        <v>79855</v>
      </c>
      <c r="U1102" s="56">
        <f t="shared" si="63"/>
        <v>303653</v>
      </c>
    </row>
    <row r="1103" spans="2:21" s="17" customFormat="1" outlineLevel="2" x14ac:dyDescent="0.25">
      <c r="B1103" s="9">
        <v>4</v>
      </c>
      <c r="C1103" s="17" t="s">
        <v>420</v>
      </c>
      <c r="D1103" s="54" t="s">
        <v>3285</v>
      </c>
      <c r="E1103" s="54" t="s">
        <v>3286</v>
      </c>
      <c r="F1103" s="54"/>
      <c r="G1103" s="55" t="s">
        <v>3287</v>
      </c>
      <c r="H1103" s="56">
        <v>77072</v>
      </c>
      <c r="I1103" s="56">
        <v>229015</v>
      </c>
      <c r="J1103" s="56">
        <v>0</v>
      </c>
      <c r="K1103" s="56">
        <v>-190959</v>
      </c>
      <c r="L1103" s="56">
        <v>-46987</v>
      </c>
      <c r="M1103" s="56">
        <v>649</v>
      </c>
      <c r="N1103" s="56">
        <v>207</v>
      </c>
      <c r="O1103" s="56">
        <f t="shared" si="61"/>
        <v>68997</v>
      </c>
      <c r="P1103" s="56">
        <v>-4198</v>
      </c>
      <c r="Q1103" s="56">
        <v>-3897</v>
      </c>
      <c r="R1103" s="56">
        <v>39697</v>
      </c>
      <c r="S1103" s="56">
        <f t="shared" si="62"/>
        <v>100599</v>
      </c>
      <c r="T1103" s="56">
        <v>33681</v>
      </c>
      <c r="U1103" s="56">
        <f t="shared" si="63"/>
        <v>134280</v>
      </c>
    </row>
    <row r="1104" spans="2:21" s="17" customFormat="1" outlineLevel="2" x14ac:dyDescent="0.25">
      <c r="B1104" s="9">
        <v>4</v>
      </c>
      <c r="C1104" s="17" t="s">
        <v>420</v>
      </c>
      <c r="D1104" s="54" t="s">
        <v>3288</v>
      </c>
      <c r="E1104" s="54" t="s">
        <v>3289</v>
      </c>
      <c r="F1104" s="54"/>
      <c r="G1104" s="55" t="s">
        <v>3290</v>
      </c>
      <c r="H1104" s="56">
        <v>12244028</v>
      </c>
      <c r="I1104" s="56">
        <v>36382332</v>
      </c>
      <c r="J1104" s="56">
        <v>0</v>
      </c>
      <c r="K1104" s="56">
        <v>-30336547</v>
      </c>
      <c r="L1104" s="56">
        <v>-7464512</v>
      </c>
      <c r="M1104" s="56">
        <v>103033</v>
      </c>
      <c r="N1104" s="56">
        <v>32595</v>
      </c>
      <c r="O1104" s="56">
        <f t="shared" si="61"/>
        <v>10960929</v>
      </c>
      <c r="P1104" s="56">
        <v>-666868</v>
      </c>
      <c r="Q1104" s="56">
        <v>-619057</v>
      </c>
      <c r="R1104" s="56">
        <v>6306519</v>
      </c>
      <c r="S1104" s="56">
        <f t="shared" si="62"/>
        <v>15981523</v>
      </c>
      <c r="T1104" s="56">
        <v>4488544</v>
      </c>
      <c r="U1104" s="56">
        <f t="shared" si="63"/>
        <v>20470067</v>
      </c>
    </row>
    <row r="1105" spans="2:21" s="17" customFormat="1" outlineLevel="2" x14ac:dyDescent="0.25">
      <c r="B1105" s="9">
        <v>4</v>
      </c>
      <c r="C1105" s="17" t="s">
        <v>420</v>
      </c>
      <c r="D1105" s="54" t="s">
        <v>3291</v>
      </c>
      <c r="E1105" s="54" t="s">
        <v>3292</v>
      </c>
      <c r="F1105" s="54"/>
      <c r="G1105" s="55" t="s">
        <v>3293</v>
      </c>
      <c r="H1105" s="56">
        <v>47988</v>
      </c>
      <c r="I1105" s="56">
        <v>142594</v>
      </c>
      <c r="J1105" s="56">
        <v>0</v>
      </c>
      <c r="K1105" s="56">
        <v>-118899</v>
      </c>
      <c r="L1105" s="56">
        <v>-29256</v>
      </c>
      <c r="M1105" s="56">
        <v>404</v>
      </c>
      <c r="N1105" s="56">
        <v>129</v>
      </c>
      <c r="O1105" s="56">
        <f t="shared" si="61"/>
        <v>42960</v>
      </c>
      <c r="P1105" s="56">
        <v>-2614</v>
      </c>
      <c r="Q1105" s="56">
        <v>-2426</v>
      </c>
      <c r="R1105" s="56">
        <v>24717</v>
      </c>
      <c r="S1105" s="56">
        <f t="shared" si="62"/>
        <v>62637</v>
      </c>
      <c r="T1105" s="56">
        <v>27779</v>
      </c>
      <c r="U1105" s="56">
        <f t="shared" si="63"/>
        <v>90416</v>
      </c>
    </row>
    <row r="1106" spans="2:21" s="17" customFormat="1" outlineLevel="2" x14ac:dyDescent="0.25">
      <c r="B1106" s="9">
        <v>4</v>
      </c>
      <c r="C1106" s="17" t="s">
        <v>420</v>
      </c>
      <c r="D1106" s="54" t="s">
        <v>3294</v>
      </c>
      <c r="E1106" s="54" t="s">
        <v>3295</v>
      </c>
      <c r="F1106" s="54"/>
      <c r="G1106" s="55" t="s">
        <v>3296</v>
      </c>
      <c r="H1106" s="56">
        <v>1315213</v>
      </c>
      <c r="I1106" s="56">
        <v>3908070</v>
      </c>
      <c r="J1106" s="56">
        <v>0</v>
      </c>
      <c r="K1106" s="56">
        <v>-3258652</v>
      </c>
      <c r="L1106" s="56">
        <v>-801813</v>
      </c>
      <c r="M1106" s="56">
        <v>11067</v>
      </c>
      <c r="N1106" s="56">
        <v>3504</v>
      </c>
      <c r="O1106" s="56">
        <f t="shared" si="61"/>
        <v>1177389</v>
      </c>
      <c r="P1106" s="56">
        <v>-71633</v>
      </c>
      <c r="Q1106" s="56">
        <v>-66497</v>
      </c>
      <c r="R1106" s="56">
        <v>677425</v>
      </c>
      <c r="S1106" s="56">
        <f t="shared" si="62"/>
        <v>1716684</v>
      </c>
      <c r="T1106" s="56">
        <v>361863</v>
      </c>
      <c r="U1106" s="56">
        <f t="shared" si="63"/>
        <v>2078547</v>
      </c>
    </row>
    <row r="1107" spans="2:21" s="17" customFormat="1" outlineLevel="2" x14ac:dyDescent="0.25">
      <c r="B1107" s="9">
        <v>4</v>
      </c>
      <c r="C1107" s="17" t="s">
        <v>420</v>
      </c>
      <c r="D1107" s="54" t="s">
        <v>3297</v>
      </c>
      <c r="E1107" s="54" t="s">
        <v>3298</v>
      </c>
      <c r="F1107" s="54"/>
      <c r="G1107" s="55" t="s">
        <v>3299</v>
      </c>
      <c r="H1107" s="56">
        <v>24537</v>
      </c>
      <c r="I1107" s="56">
        <v>72911</v>
      </c>
      <c r="J1107" s="56">
        <v>0</v>
      </c>
      <c r="K1107" s="56">
        <v>-60795</v>
      </c>
      <c r="L1107" s="56">
        <v>-14959</v>
      </c>
      <c r="M1107" s="56">
        <v>206</v>
      </c>
      <c r="N1107" s="56">
        <v>67</v>
      </c>
      <c r="O1107" s="56">
        <f t="shared" si="61"/>
        <v>21967</v>
      </c>
      <c r="P1107" s="56">
        <v>-1336</v>
      </c>
      <c r="Q1107" s="56">
        <v>-1241</v>
      </c>
      <c r="R1107" s="56">
        <v>12638</v>
      </c>
      <c r="S1107" s="56">
        <f t="shared" si="62"/>
        <v>32028</v>
      </c>
      <c r="T1107" s="56">
        <v>20967</v>
      </c>
      <c r="U1107" s="56">
        <f t="shared" si="63"/>
        <v>52995</v>
      </c>
    </row>
    <row r="1108" spans="2:21" s="17" customFormat="1" outlineLevel="2" x14ac:dyDescent="0.25">
      <c r="B1108" s="9">
        <v>4</v>
      </c>
      <c r="C1108" s="17" t="s">
        <v>420</v>
      </c>
      <c r="D1108" s="54" t="s">
        <v>3300</v>
      </c>
      <c r="E1108" s="54" t="s">
        <v>3301</v>
      </c>
      <c r="F1108" s="54"/>
      <c r="G1108" s="55" t="s">
        <v>3302</v>
      </c>
      <c r="H1108" s="56">
        <v>117476</v>
      </c>
      <c r="I1108" s="56">
        <v>349072</v>
      </c>
      <c r="J1108" s="56">
        <v>0</v>
      </c>
      <c r="K1108" s="56">
        <v>-291065</v>
      </c>
      <c r="L1108" s="56">
        <v>-71619</v>
      </c>
      <c r="M1108" s="56">
        <v>989</v>
      </c>
      <c r="N1108" s="56">
        <v>313</v>
      </c>
      <c r="O1108" s="56">
        <f t="shared" si="61"/>
        <v>105166</v>
      </c>
      <c r="P1108" s="56">
        <v>-6398</v>
      </c>
      <c r="Q1108" s="56">
        <v>-5940</v>
      </c>
      <c r="R1108" s="56">
        <v>60508</v>
      </c>
      <c r="S1108" s="56">
        <f t="shared" si="62"/>
        <v>153336</v>
      </c>
      <c r="T1108" s="56">
        <v>60288</v>
      </c>
      <c r="U1108" s="56">
        <f t="shared" si="63"/>
        <v>213624</v>
      </c>
    </row>
    <row r="1109" spans="2:21" s="17" customFormat="1" outlineLevel="2" x14ac:dyDescent="0.25">
      <c r="B1109" s="9">
        <v>4</v>
      </c>
      <c r="C1109" s="17" t="s">
        <v>420</v>
      </c>
      <c r="D1109" s="54" t="s">
        <v>3303</v>
      </c>
      <c r="E1109" s="54" t="s">
        <v>3304</v>
      </c>
      <c r="F1109" s="54"/>
      <c r="G1109" s="55" t="s">
        <v>3305</v>
      </c>
      <c r="H1109" s="56">
        <v>138265</v>
      </c>
      <c r="I1109" s="56">
        <v>410846</v>
      </c>
      <c r="J1109" s="56">
        <v>0</v>
      </c>
      <c r="K1109" s="56">
        <v>-342574</v>
      </c>
      <c r="L1109" s="56">
        <v>-84293</v>
      </c>
      <c r="M1109" s="56">
        <v>1163</v>
      </c>
      <c r="N1109" s="56">
        <v>370</v>
      </c>
      <c r="O1109" s="56">
        <f t="shared" si="61"/>
        <v>123777</v>
      </c>
      <c r="P1109" s="56">
        <v>-7531</v>
      </c>
      <c r="Q1109" s="56">
        <v>-6991</v>
      </c>
      <c r="R1109" s="56">
        <v>71216</v>
      </c>
      <c r="S1109" s="56">
        <f t="shared" si="62"/>
        <v>180471</v>
      </c>
      <c r="T1109" s="56">
        <v>55483</v>
      </c>
      <c r="U1109" s="56">
        <f t="shared" si="63"/>
        <v>235954</v>
      </c>
    </row>
    <row r="1110" spans="2:21" s="17" customFormat="1" outlineLevel="2" x14ac:dyDescent="0.25">
      <c r="B1110" s="9">
        <v>4</v>
      </c>
      <c r="C1110" s="17" t="s">
        <v>420</v>
      </c>
      <c r="D1110" s="54" t="s">
        <v>3306</v>
      </c>
      <c r="E1110" s="54" t="s">
        <v>3307</v>
      </c>
      <c r="F1110" s="54"/>
      <c r="G1110" s="55" t="s">
        <v>3305</v>
      </c>
      <c r="H1110" s="56">
        <v>1377496</v>
      </c>
      <c r="I1110" s="56">
        <v>4093141</v>
      </c>
      <c r="J1110" s="56">
        <v>0</v>
      </c>
      <c r="K1110" s="56">
        <v>-3412968</v>
      </c>
      <c r="L1110" s="56">
        <v>-839784</v>
      </c>
      <c r="M1110" s="56">
        <v>11592</v>
      </c>
      <c r="N1110" s="56">
        <v>3667</v>
      </c>
      <c r="O1110" s="56">
        <f t="shared" si="61"/>
        <v>1233144</v>
      </c>
      <c r="P1110" s="56">
        <v>-75025</v>
      </c>
      <c r="Q1110" s="56">
        <v>-69646</v>
      </c>
      <c r="R1110" s="56">
        <v>709506</v>
      </c>
      <c r="S1110" s="56">
        <f t="shared" si="62"/>
        <v>1797979</v>
      </c>
      <c r="T1110" s="56">
        <v>357514</v>
      </c>
      <c r="U1110" s="56">
        <f t="shared" si="63"/>
        <v>2155493</v>
      </c>
    </row>
    <row r="1111" spans="2:21" s="17" customFormat="1" outlineLevel="2" x14ac:dyDescent="0.25">
      <c r="B1111" s="9">
        <v>4</v>
      </c>
      <c r="C1111" s="17" t="s">
        <v>420</v>
      </c>
      <c r="D1111" s="54" t="s">
        <v>3308</v>
      </c>
      <c r="E1111" s="54" t="s">
        <v>3309</v>
      </c>
      <c r="F1111" s="54"/>
      <c r="G1111" s="55" t="s">
        <v>3310</v>
      </c>
      <c r="H1111" s="56">
        <v>262578</v>
      </c>
      <c r="I1111" s="56">
        <v>780233</v>
      </c>
      <c r="J1111" s="56">
        <v>0</v>
      </c>
      <c r="K1111" s="56">
        <v>-650579</v>
      </c>
      <c r="L1111" s="56">
        <v>-160079</v>
      </c>
      <c r="M1111" s="56">
        <v>2210</v>
      </c>
      <c r="N1111" s="56">
        <v>698</v>
      </c>
      <c r="O1111" s="56">
        <f t="shared" si="61"/>
        <v>235061</v>
      </c>
      <c r="P1111" s="56">
        <v>-14301</v>
      </c>
      <c r="Q1111" s="56">
        <v>-13276</v>
      </c>
      <c r="R1111" s="56">
        <v>135246</v>
      </c>
      <c r="S1111" s="56">
        <f t="shared" si="62"/>
        <v>342730</v>
      </c>
      <c r="T1111" s="56">
        <v>108368</v>
      </c>
      <c r="U1111" s="56">
        <f t="shared" si="63"/>
        <v>451098</v>
      </c>
    </row>
    <row r="1112" spans="2:21" s="17" customFormat="1" outlineLevel="2" x14ac:dyDescent="0.25">
      <c r="B1112" s="9">
        <v>4</v>
      </c>
      <c r="C1112" s="17" t="s">
        <v>420</v>
      </c>
      <c r="D1112" s="54" t="s">
        <v>3311</v>
      </c>
      <c r="E1112" s="54" t="s">
        <v>3312</v>
      </c>
      <c r="F1112" s="54"/>
      <c r="G1112" s="55" t="s">
        <v>3313</v>
      </c>
      <c r="H1112" s="56">
        <v>484359</v>
      </c>
      <c r="I1112" s="56">
        <v>1439241</v>
      </c>
      <c r="J1112" s="56">
        <v>0</v>
      </c>
      <c r="K1112" s="56">
        <v>-1200077</v>
      </c>
      <c r="L1112" s="56">
        <v>-295287</v>
      </c>
      <c r="M1112" s="56">
        <v>4076</v>
      </c>
      <c r="N1112" s="56">
        <v>1289</v>
      </c>
      <c r="O1112" s="56">
        <f t="shared" si="61"/>
        <v>433601</v>
      </c>
      <c r="P1112" s="56">
        <v>-26380</v>
      </c>
      <c r="Q1112" s="56">
        <v>-24489</v>
      </c>
      <c r="R1112" s="56">
        <v>249478</v>
      </c>
      <c r="S1112" s="56">
        <f t="shared" si="62"/>
        <v>632210</v>
      </c>
      <c r="T1112" s="56">
        <v>183628</v>
      </c>
      <c r="U1112" s="56">
        <f t="shared" si="63"/>
        <v>815838</v>
      </c>
    </row>
    <row r="1113" spans="2:21" s="17" customFormat="1" outlineLevel="2" x14ac:dyDescent="0.25">
      <c r="B1113" s="9">
        <v>4</v>
      </c>
      <c r="C1113" s="17" t="s">
        <v>420</v>
      </c>
      <c r="D1113" s="54" t="s">
        <v>3314</v>
      </c>
      <c r="E1113" s="54" t="s">
        <v>3315</v>
      </c>
      <c r="F1113" s="54"/>
      <c r="G1113" s="55" t="s">
        <v>3316</v>
      </c>
      <c r="H1113" s="56">
        <v>243673</v>
      </c>
      <c r="I1113" s="56">
        <v>724059</v>
      </c>
      <c r="J1113" s="56">
        <v>0</v>
      </c>
      <c r="K1113" s="56">
        <v>-603739</v>
      </c>
      <c r="L1113" s="56">
        <v>-148554</v>
      </c>
      <c r="M1113" s="56">
        <v>2050</v>
      </c>
      <c r="N1113" s="56">
        <v>650</v>
      </c>
      <c r="O1113" s="56">
        <f t="shared" si="61"/>
        <v>218139</v>
      </c>
      <c r="P1113" s="56">
        <v>-13272</v>
      </c>
      <c r="Q1113" s="56">
        <v>-12320</v>
      </c>
      <c r="R1113" s="56">
        <v>125508</v>
      </c>
      <c r="S1113" s="56">
        <f t="shared" si="62"/>
        <v>318055</v>
      </c>
      <c r="T1113" s="56">
        <v>82711</v>
      </c>
      <c r="U1113" s="56">
        <f t="shared" si="63"/>
        <v>400766</v>
      </c>
    </row>
    <row r="1114" spans="2:21" s="17" customFormat="1" outlineLevel="2" x14ac:dyDescent="0.25">
      <c r="B1114" s="9">
        <v>4</v>
      </c>
      <c r="C1114" s="17" t="s">
        <v>420</v>
      </c>
      <c r="D1114" s="54" t="s">
        <v>3317</v>
      </c>
      <c r="E1114" s="54" t="s">
        <v>3318</v>
      </c>
      <c r="F1114" s="54"/>
      <c r="G1114" s="55" t="s">
        <v>3319</v>
      </c>
      <c r="H1114" s="56">
        <v>76890</v>
      </c>
      <c r="I1114" s="56">
        <v>228475</v>
      </c>
      <c r="J1114" s="56">
        <v>0</v>
      </c>
      <c r="K1114" s="56">
        <v>-190509</v>
      </c>
      <c r="L1114" s="56">
        <v>-46876</v>
      </c>
      <c r="M1114" s="56">
        <v>647</v>
      </c>
      <c r="N1114" s="56">
        <v>206</v>
      </c>
      <c r="O1114" s="56">
        <f t="shared" si="61"/>
        <v>68833</v>
      </c>
      <c r="P1114" s="56">
        <v>-4188</v>
      </c>
      <c r="Q1114" s="56">
        <v>-3888</v>
      </c>
      <c r="R1114" s="56">
        <v>39604</v>
      </c>
      <c r="S1114" s="56">
        <f t="shared" si="62"/>
        <v>100361</v>
      </c>
      <c r="T1114" s="56">
        <v>26894</v>
      </c>
      <c r="U1114" s="56">
        <f t="shared" si="63"/>
        <v>127255</v>
      </c>
    </row>
    <row r="1115" spans="2:21" s="17" customFormat="1" outlineLevel="2" x14ac:dyDescent="0.25">
      <c r="B1115" s="9">
        <v>4</v>
      </c>
      <c r="C1115" s="17" t="s">
        <v>420</v>
      </c>
      <c r="D1115" s="54" t="s">
        <v>3320</v>
      </c>
      <c r="E1115" s="54" t="s">
        <v>3321</v>
      </c>
      <c r="F1115" s="54"/>
      <c r="G1115" s="55" t="s">
        <v>3322</v>
      </c>
      <c r="H1115" s="56">
        <v>417576</v>
      </c>
      <c r="I1115" s="56">
        <v>1240799</v>
      </c>
      <c r="J1115" s="56">
        <v>0</v>
      </c>
      <c r="K1115" s="56">
        <v>-1034611</v>
      </c>
      <c r="L1115" s="56">
        <v>-254573</v>
      </c>
      <c r="M1115" s="56">
        <v>3514</v>
      </c>
      <c r="N1115" s="56">
        <v>1113</v>
      </c>
      <c r="O1115" s="56">
        <f t="shared" si="61"/>
        <v>373818</v>
      </c>
      <c r="P1115" s="56">
        <v>-22743</v>
      </c>
      <c r="Q1115" s="56">
        <v>-21113</v>
      </c>
      <c r="R1115" s="56">
        <v>215080</v>
      </c>
      <c r="S1115" s="56">
        <f t="shared" si="62"/>
        <v>545042</v>
      </c>
      <c r="T1115" s="56">
        <v>107726</v>
      </c>
      <c r="U1115" s="56">
        <f t="shared" si="63"/>
        <v>652768</v>
      </c>
    </row>
    <row r="1116" spans="2:21" s="17" customFormat="1" outlineLevel="2" x14ac:dyDescent="0.25">
      <c r="B1116" s="9">
        <v>4</v>
      </c>
      <c r="C1116" s="17" t="s">
        <v>420</v>
      </c>
      <c r="D1116" s="54" t="s">
        <v>3323</v>
      </c>
      <c r="E1116" s="54" t="s">
        <v>3324</v>
      </c>
      <c r="F1116" s="54"/>
      <c r="G1116" s="55" t="s">
        <v>3325</v>
      </c>
      <c r="H1116" s="56">
        <v>53963</v>
      </c>
      <c r="I1116" s="56">
        <v>160348</v>
      </c>
      <c r="J1116" s="56">
        <v>0</v>
      </c>
      <c r="K1116" s="56">
        <v>-133703</v>
      </c>
      <c r="L1116" s="56">
        <v>-32898</v>
      </c>
      <c r="M1116" s="56">
        <v>454</v>
      </c>
      <c r="N1116" s="56">
        <v>143</v>
      </c>
      <c r="O1116" s="56">
        <f t="shared" si="61"/>
        <v>48307</v>
      </c>
      <c r="P1116" s="56">
        <v>-2939</v>
      </c>
      <c r="Q1116" s="56">
        <v>-2728</v>
      </c>
      <c r="R1116" s="56">
        <v>27795</v>
      </c>
      <c r="S1116" s="56">
        <f t="shared" si="62"/>
        <v>70435</v>
      </c>
      <c r="T1116" s="56">
        <v>30875</v>
      </c>
      <c r="U1116" s="56">
        <f t="shared" si="63"/>
        <v>101310</v>
      </c>
    </row>
    <row r="1117" spans="2:21" s="17" customFormat="1" outlineLevel="2" x14ac:dyDescent="0.25">
      <c r="B1117" s="9">
        <v>4</v>
      </c>
      <c r="C1117" s="17" t="s">
        <v>420</v>
      </c>
      <c r="D1117" s="54" t="s">
        <v>3326</v>
      </c>
      <c r="E1117" s="54" t="s">
        <v>3327</v>
      </c>
      <c r="F1117" s="54"/>
      <c r="G1117" s="55" t="s">
        <v>3328</v>
      </c>
      <c r="H1117" s="56">
        <v>462822</v>
      </c>
      <c r="I1117" s="56">
        <v>1375245</v>
      </c>
      <c r="J1117" s="56">
        <v>0</v>
      </c>
      <c r="K1117" s="56">
        <v>-1146716</v>
      </c>
      <c r="L1117" s="56">
        <v>-282157</v>
      </c>
      <c r="M1117" s="56">
        <v>3895</v>
      </c>
      <c r="N1117" s="56">
        <v>1230</v>
      </c>
      <c r="O1117" s="56">
        <f t="shared" si="61"/>
        <v>414319</v>
      </c>
      <c r="P1117" s="56">
        <v>-25207</v>
      </c>
      <c r="Q1117" s="56">
        <v>-23400</v>
      </c>
      <c r="R1117" s="56">
        <v>238385</v>
      </c>
      <c r="S1117" s="56">
        <f t="shared" si="62"/>
        <v>604097</v>
      </c>
      <c r="T1117" s="56">
        <v>172947</v>
      </c>
      <c r="U1117" s="56">
        <f t="shared" si="63"/>
        <v>777044</v>
      </c>
    </row>
    <row r="1118" spans="2:21" s="17" customFormat="1" outlineLevel="2" x14ac:dyDescent="0.25">
      <c r="B1118" s="9">
        <v>4</v>
      </c>
      <c r="C1118" s="17" t="s">
        <v>420</v>
      </c>
      <c r="D1118" s="54" t="s">
        <v>3329</v>
      </c>
      <c r="E1118" s="54" t="s">
        <v>3330</v>
      </c>
      <c r="F1118" s="54"/>
      <c r="G1118" s="55" t="s">
        <v>3331</v>
      </c>
      <c r="H1118" s="56">
        <v>3488383</v>
      </c>
      <c r="I1118" s="56">
        <v>10365502</v>
      </c>
      <c r="J1118" s="56">
        <v>0</v>
      </c>
      <c r="K1118" s="56">
        <v>-8643028</v>
      </c>
      <c r="L1118" s="56">
        <v>-2126676</v>
      </c>
      <c r="M1118" s="56">
        <v>29355</v>
      </c>
      <c r="N1118" s="56">
        <v>9285</v>
      </c>
      <c r="O1118" s="56">
        <f t="shared" si="61"/>
        <v>3122821</v>
      </c>
      <c r="P1118" s="56">
        <v>-189994</v>
      </c>
      <c r="Q1118" s="56">
        <v>-176372</v>
      </c>
      <c r="R1118" s="56">
        <v>1796758</v>
      </c>
      <c r="S1118" s="56">
        <f t="shared" si="62"/>
        <v>4553213</v>
      </c>
      <c r="T1118" s="56">
        <v>1133060</v>
      </c>
      <c r="U1118" s="56">
        <f t="shared" si="63"/>
        <v>5686273</v>
      </c>
    </row>
    <row r="1119" spans="2:21" s="17" customFormat="1" outlineLevel="2" x14ac:dyDescent="0.25">
      <c r="B1119" s="9">
        <v>4</v>
      </c>
      <c r="C1119" s="17" t="s">
        <v>420</v>
      </c>
      <c r="D1119" s="54" t="s">
        <v>3332</v>
      </c>
      <c r="E1119" s="54" t="s">
        <v>3333</v>
      </c>
      <c r="F1119" s="54"/>
      <c r="G1119" s="55" t="s">
        <v>3334</v>
      </c>
      <c r="H1119" s="56">
        <v>1004668</v>
      </c>
      <c r="I1119" s="56">
        <v>2985306</v>
      </c>
      <c r="J1119" s="56">
        <v>0</v>
      </c>
      <c r="K1119" s="56">
        <v>-2489227</v>
      </c>
      <c r="L1119" s="56">
        <v>-612491</v>
      </c>
      <c r="M1119" s="56">
        <v>8454</v>
      </c>
      <c r="N1119" s="56">
        <v>2677</v>
      </c>
      <c r="O1119" s="56">
        <f t="shared" si="61"/>
        <v>899387</v>
      </c>
      <c r="P1119" s="56">
        <v>-54719</v>
      </c>
      <c r="Q1119" s="56">
        <v>-50796</v>
      </c>
      <c r="R1119" s="56">
        <v>517473</v>
      </c>
      <c r="S1119" s="56">
        <f t="shared" si="62"/>
        <v>1311345</v>
      </c>
      <c r="T1119" s="56">
        <v>380940</v>
      </c>
      <c r="U1119" s="56">
        <f t="shared" si="63"/>
        <v>1692285</v>
      </c>
    </row>
    <row r="1120" spans="2:21" s="17" customFormat="1" outlineLevel="2" x14ac:dyDescent="0.25">
      <c r="B1120" s="9">
        <v>4</v>
      </c>
      <c r="C1120" s="17" t="s">
        <v>420</v>
      </c>
      <c r="D1120" s="54" t="s">
        <v>3335</v>
      </c>
      <c r="E1120" s="54" t="s">
        <v>3336</v>
      </c>
      <c r="F1120" s="54"/>
      <c r="G1120" s="55" t="s">
        <v>3337</v>
      </c>
      <c r="H1120" s="56">
        <v>19826</v>
      </c>
      <c r="I1120" s="56">
        <v>58911</v>
      </c>
      <c r="J1120" s="56">
        <v>0</v>
      </c>
      <c r="K1120" s="56">
        <v>-49122</v>
      </c>
      <c r="L1120" s="56">
        <v>-12087</v>
      </c>
      <c r="M1120" s="56">
        <v>167</v>
      </c>
      <c r="N1120" s="56">
        <v>53</v>
      </c>
      <c r="O1120" s="56">
        <f t="shared" si="61"/>
        <v>17748</v>
      </c>
      <c r="P1120" s="56">
        <v>-1080</v>
      </c>
      <c r="Q1120" s="56">
        <v>-1002</v>
      </c>
      <c r="R1120" s="56">
        <v>10212</v>
      </c>
      <c r="S1120" s="56">
        <f t="shared" si="62"/>
        <v>25878</v>
      </c>
      <c r="T1120" s="56">
        <v>9026</v>
      </c>
      <c r="U1120" s="56">
        <f t="shared" si="63"/>
        <v>34904</v>
      </c>
    </row>
    <row r="1121" spans="2:21" s="17" customFormat="1" outlineLevel="2" x14ac:dyDescent="0.25">
      <c r="B1121" s="9">
        <v>4</v>
      </c>
      <c r="C1121" s="17" t="s">
        <v>420</v>
      </c>
      <c r="D1121" s="54" t="s">
        <v>3338</v>
      </c>
      <c r="E1121" s="54" t="s">
        <v>3339</v>
      </c>
      <c r="F1121" s="54"/>
      <c r="G1121" s="55" t="s">
        <v>3340</v>
      </c>
      <c r="H1121" s="56">
        <v>4269047</v>
      </c>
      <c r="I1121" s="56">
        <v>12685195</v>
      </c>
      <c r="J1121" s="56">
        <v>0</v>
      </c>
      <c r="K1121" s="56">
        <v>-10577250</v>
      </c>
      <c r="L1121" s="56">
        <v>-2602604</v>
      </c>
      <c r="M1121" s="56">
        <v>35924</v>
      </c>
      <c r="N1121" s="56">
        <v>11365</v>
      </c>
      <c r="O1121" s="56">
        <f t="shared" si="61"/>
        <v>3821677</v>
      </c>
      <c r="P1121" s="56">
        <v>-232512</v>
      </c>
      <c r="Q1121" s="56">
        <v>-215843</v>
      </c>
      <c r="R1121" s="56">
        <v>2198854</v>
      </c>
      <c r="S1121" s="56">
        <f t="shared" si="62"/>
        <v>5572176</v>
      </c>
      <c r="T1121" s="56">
        <v>1853328</v>
      </c>
      <c r="U1121" s="56">
        <f t="shared" si="63"/>
        <v>7425504</v>
      </c>
    </row>
    <row r="1122" spans="2:21" s="17" customFormat="1" outlineLevel="2" x14ac:dyDescent="0.25">
      <c r="B1122" s="9">
        <v>4</v>
      </c>
      <c r="C1122" s="17" t="s">
        <v>420</v>
      </c>
      <c r="D1122" s="54" t="s">
        <v>3341</v>
      </c>
      <c r="E1122" s="54" t="s">
        <v>3342</v>
      </c>
      <c r="F1122" s="54"/>
      <c r="G1122" s="55" t="s">
        <v>3343</v>
      </c>
      <c r="H1122" s="56">
        <v>104094</v>
      </c>
      <c r="I1122" s="56">
        <v>309308</v>
      </c>
      <c r="J1122" s="56">
        <v>0</v>
      </c>
      <c r="K1122" s="56">
        <v>-257909</v>
      </c>
      <c r="L1122" s="56">
        <v>-63460</v>
      </c>
      <c r="M1122" s="56">
        <v>876</v>
      </c>
      <c r="N1122" s="56">
        <v>276</v>
      </c>
      <c r="O1122" s="56">
        <f t="shared" si="61"/>
        <v>93185</v>
      </c>
      <c r="P1122" s="56">
        <v>-5669</v>
      </c>
      <c r="Q1122" s="56">
        <v>-5263</v>
      </c>
      <c r="R1122" s="56">
        <v>53616</v>
      </c>
      <c r="S1122" s="56">
        <f t="shared" si="62"/>
        <v>135869</v>
      </c>
      <c r="T1122" s="56">
        <v>29820</v>
      </c>
      <c r="U1122" s="56">
        <f t="shared" si="63"/>
        <v>165689</v>
      </c>
    </row>
    <row r="1123" spans="2:21" s="17" customFormat="1" outlineLevel="2" x14ac:dyDescent="0.25">
      <c r="B1123" s="9">
        <v>4</v>
      </c>
      <c r="C1123" s="17" t="s">
        <v>420</v>
      </c>
      <c r="D1123" s="54" t="s">
        <v>3344</v>
      </c>
      <c r="E1123" s="54" t="s">
        <v>3345</v>
      </c>
      <c r="F1123" s="54"/>
      <c r="G1123" s="55" t="s">
        <v>3346</v>
      </c>
      <c r="H1123" s="56">
        <v>22416</v>
      </c>
      <c r="I1123" s="56">
        <v>66608</v>
      </c>
      <c r="J1123" s="56">
        <v>0</v>
      </c>
      <c r="K1123" s="56">
        <v>-55539</v>
      </c>
      <c r="L1123" s="56">
        <v>-13666</v>
      </c>
      <c r="M1123" s="56">
        <v>189</v>
      </c>
      <c r="N1123" s="56">
        <v>59</v>
      </c>
      <c r="O1123" s="56">
        <f t="shared" si="61"/>
        <v>20067</v>
      </c>
      <c r="P1123" s="56">
        <v>-1221</v>
      </c>
      <c r="Q1123" s="56">
        <v>-1133</v>
      </c>
      <c r="R1123" s="56">
        <v>11546</v>
      </c>
      <c r="S1123" s="56">
        <f t="shared" si="62"/>
        <v>29259</v>
      </c>
      <c r="T1123" s="56">
        <v>11084</v>
      </c>
      <c r="U1123" s="56">
        <f t="shared" si="63"/>
        <v>40343</v>
      </c>
    </row>
    <row r="1124" spans="2:21" s="17" customFormat="1" outlineLevel="2" x14ac:dyDescent="0.25">
      <c r="B1124" s="9">
        <v>4</v>
      </c>
      <c r="C1124" s="17" t="s">
        <v>420</v>
      </c>
      <c r="D1124" s="54" t="s">
        <v>3347</v>
      </c>
      <c r="E1124" s="54" t="s">
        <v>3348</v>
      </c>
      <c r="F1124" s="54"/>
      <c r="G1124" s="55" t="s">
        <v>3349</v>
      </c>
      <c r="H1124" s="56">
        <v>293086</v>
      </c>
      <c r="I1124" s="56">
        <v>870885</v>
      </c>
      <c r="J1124" s="56">
        <v>0</v>
      </c>
      <c r="K1124" s="56">
        <v>-726167</v>
      </c>
      <c r="L1124" s="56">
        <v>-178678</v>
      </c>
      <c r="M1124" s="56">
        <v>2466</v>
      </c>
      <c r="N1124" s="56">
        <v>779</v>
      </c>
      <c r="O1124" s="56">
        <f t="shared" si="61"/>
        <v>262371</v>
      </c>
      <c r="P1124" s="56">
        <v>-15963</v>
      </c>
      <c r="Q1124" s="56">
        <v>-14818</v>
      </c>
      <c r="R1124" s="56">
        <v>150959</v>
      </c>
      <c r="S1124" s="56">
        <f t="shared" si="62"/>
        <v>382549</v>
      </c>
      <c r="T1124" s="56">
        <v>121832</v>
      </c>
      <c r="U1124" s="56">
        <f t="shared" si="63"/>
        <v>504381</v>
      </c>
    </row>
    <row r="1125" spans="2:21" s="17" customFormat="1" outlineLevel="2" x14ac:dyDescent="0.25">
      <c r="B1125" s="9">
        <v>4</v>
      </c>
      <c r="C1125" s="17" t="s">
        <v>420</v>
      </c>
      <c r="D1125" s="54" t="s">
        <v>3350</v>
      </c>
      <c r="E1125" s="54" t="s">
        <v>3351</v>
      </c>
      <c r="F1125" s="54"/>
      <c r="G1125" s="55" t="s">
        <v>3352</v>
      </c>
      <c r="H1125" s="56">
        <v>1502198</v>
      </c>
      <c r="I1125" s="56">
        <v>4463683</v>
      </c>
      <c r="J1125" s="56">
        <v>0</v>
      </c>
      <c r="K1125" s="56">
        <v>-3721936</v>
      </c>
      <c r="L1125" s="56">
        <v>-915808</v>
      </c>
      <c r="M1125" s="56">
        <v>12641</v>
      </c>
      <c r="N1125" s="56">
        <v>3998</v>
      </c>
      <c r="O1125" s="56">
        <f t="shared" si="61"/>
        <v>1344776</v>
      </c>
      <c r="P1125" s="56">
        <v>-81817</v>
      </c>
      <c r="Q1125" s="56">
        <v>-75951</v>
      </c>
      <c r="R1125" s="56">
        <v>773735</v>
      </c>
      <c r="S1125" s="56">
        <f t="shared" si="62"/>
        <v>1960743</v>
      </c>
      <c r="T1125" s="56">
        <v>523995</v>
      </c>
      <c r="U1125" s="56">
        <f t="shared" si="63"/>
        <v>2484738</v>
      </c>
    </row>
    <row r="1126" spans="2:21" s="17" customFormat="1" outlineLevel="2" x14ac:dyDescent="0.25">
      <c r="B1126" s="9">
        <v>4</v>
      </c>
      <c r="C1126" s="17" t="s">
        <v>420</v>
      </c>
      <c r="D1126" s="54" t="s">
        <v>3353</v>
      </c>
      <c r="E1126" s="54" t="s">
        <v>3354</v>
      </c>
      <c r="F1126" s="54"/>
      <c r="G1126" s="55" t="s">
        <v>3355</v>
      </c>
      <c r="H1126" s="56">
        <v>15630</v>
      </c>
      <c r="I1126" s="56">
        <v>46443</v>
      </c>
      <c r="J1126" s="56">
        <v>0</v>
      </c>
      <c r="K1126" s="56">
        <v>-38726</v>
      </c>
      <c r="L1126" s="56">
        <v>-9529</v>
      </c>
      <c r="M1126" s="56">
        <v>132</v>
      </c>
      <c r="N1126" s="56">
        <v>42</v>
      </c>
      <c r="O1126" s="56">
        <f t="shared" si="61"/>
        <v>13992</v>
      </c>
      <c r="P1126" s="56">
        <v>-851</v>
      </c>
      <c r="Q1126" s="56">
        <v>-790</v>
      </c>
      <c r="R1126" s="56">
        <v>8050</v>
      </c>
      <c r="S1126" s="56">
        <f t="shared" si="62"/>
        <v>20401</v>
      </c>
      <c r="T1126" s="56">
        <v>6465</v>
      </c>
      <c r="U1126" s="56">
        <f t="shared" si="63"/>
        <v>26866</v>
      </c>
    </row>
    <row r="1127" spans="2:21" s="17" customFormat="1" outlineLevel="2" x14ac:dyDescent="0.25">
      <c r="B1127" s="9">
        <v>4</v>
      </c>
      <c r="C1127" s="17" t="s">
        <v>420</v>
      </c>
      <c r="D1127" s="54" t="s">
        <v>3356</v>
      </c>
      <c r="E1127" s="54" t="s">
        <v>3357</v>
      </c>
      <c r="F1127" s="54"/>
      <c r="G1127" s="55" t="s">
        <v>3358</v>
      </c>
      <c r="H1127" s="56">
        <v>50304</v>
      </c>
      <c r="I1127" s="56">
        <v>149475</v>
      </c>
      <c r="J1127" s="56">
        <v>0</v>
      </c>
      <c r="K1127" s="56">
        <v>-124636</v>
      </c>
      <c r="L1127" s="56">
        <v>-30668</v>
      </c>
      <c r="M1127" s="56">
        <v>423</v>
      </c>
      <c r="N1127" s="56">
        <v>134</v>
      </c>
      <c r="O1127" s="56">
        <f t="shared" si="61"/>
        <v>45032</v>
      </c>
      <c r="P1127" s="56">
        <v>-2740</v>
      </c>
      <c r="Q1127" s="56">
        <v>-2543</v>
      </c>
      <c r="R1127" s="56">
        <v>25910</v>
      </c>
      <c r="S1127" s="56">
        <f t="shared" si="62"/>
        <v>65659</v>
      </c>
      <c r="T1127" s="56">
        <v>11999</v>
      </c>
      <c r="U1127" s="56">
        <f t="shared" si="63"/>
        <v>77658</v>
      </c>
    </row>
    <row r="1128" spans="2:21" s="17" customFormat="1" outlineLevel="2" x14ac:dyDescent="0.25">
      <c r="B1128" s="9">
        <v>4</v>
      </c>
      <c r="C1128" s="17" t="s">
        <v>420</v>
      </c>
      <c r="D1128" s="54" t="s">
        <v>3359</v>
      </c>
      <c r="E1128" s="54" t="s">
        <v>3360</v>
      </c>
      <c r="F1128" s="54"/>
      <c r="G1128" s="55" t="s">
        <v>3361</v>
      </c>
      <c r="H1128" s="56">
        <v>215996</v>
      </c>
      <c r="I1128" s="56">
        <v>641820</v>
      </c>
      <c r="J1128" s="56">
        <v>0</v>
      </c>
      <c r="K1128" s="56">
        <v>-535166</v>
      </c>
      <c r="L1128" s="56">
        <v>-131681</v>
      </c>
      <c r="M1128" s="56">
        <v>1818</v>
      </c>
      <c r="N1128" s="56">
        <v>575</v>
      </c>
      <c r="O1128" s="56">
        <f t="shared" si="61"/>
        <v>193362</v>
      </c>
      <c r="P1128" s="56">
        <v>-11764</v>
      </c>
      <c r="Q1128" s="56">
        <v>-10921</v>
      </c>
      <c r="R1128" s="56">
        <v>111253</v>
      </c>
      <c r="S1128" s="56">
        <f t="shared" si="62"/>
        <v>281930</v>
      </c>
      <c r="T1128" s="56">
        <v>98014</v>
      </c>
      <c r="U1128" s="56">
        <f t="shared" si="63"/>
        <v>379944</v>
      </c>
    </row>
    <row r="1129" spans="2:21" s="17" customFormat="1" outlineLevel="2" x14ac:dyDescent="0.25">
      <c r="B1129" s="9">
        <v>4</v>
      </c>
      <c r="C1129" s="17" t="s">
        <v>420</v>
      </c>
      <c r="D1129" s="54" t="s">
        <v>3362</v>
      </c>
      <c r="E1129" s="54" t="s">
        <v>3363</v>
      </c>
      <c r="F1129" s="54"/>
      <c r="G1129" s="55" t="s">
        <v>3364</v>
      </c>
      <c r="H1129" s="56">
        <v>170074</v>
      </c>
      <c r="I1129" s="56">
        <v>505365</v>
      </c>
      <c r="J1129" s="56">
        <v>0</v>
      </c>
      <c r="K1129" s="56">
        <v>-421386</v>
      </c>
      <c r="L1129" s="56">
        <v>-103685</v>
      </c>
      <c r="M1129" s="56">
        <v>1431</v>
      </c>
      <c r="N1129" s="56">
        <v>453</v>
      </c>
      <c r="O1129" s="56">
        <f t="shared" si="61"/>
        <v>152252</v>
      </c>
      <c r="P1129" s="56">
        <v>-9263</v>
      </c>
      <c r="Q1129" s="56">
        <v>-8599</v>
      </c>
      <c r="R1129" s="56">
        <v>87600</v>
      </c>
      <c r="S1129" s="56">
        <f t="shared" si="62"/>
        <v>221990</v>
      </c>
      <c r="T1129" s="56">
        <v>82274</v>
      </c>
      <c r="U1129" s="56">
        <f t="shared" si="63"/>
        <v>304264</v>
      </c>
    </row>
    <row r="1130" spans="2:21" s="17" customFormat="1" outlineLevel="2" x14ac:dyDescent="0.25">
      <c r="B1130" s="9">
        <v>4</v>
      </c>
      <c r="C1130" s="17" t="s">
        <v>420</v>
      </c>
      <c r="D1130" s="54" t="s">
        <v>3365</v>
      </c>
      <c r="E1130" s="54" t="s">
        <v>3366</v>
      </c>
      <c r="F1130" s="54"/>
      <c r="G1130" s="55" t="s">
        <v>3367</v>
      </c>
      <c r="H1130" s="56">
        <v>64709</v>
      </c>
      <c r="I1130" s="56">
        <v>192277</v>
      </c>
      <c r="J1130" s="56">
        <v>0</v>
      </c>
      <c r="K1130" s="56">
        <v>-160326</v>
      </c>
      <c r="L1130" s="56">
        <v>-39449</v>
      </c>
      <c r="M1130" s="56">
        <v>545</v>
      </c>
      <c r="N1130" s="56">
        <v>172</v>
      </c>
      <c r="O1130" s="56">
        <f t="shared" si="61"/>
        <v>57928</v>
      </c>
      <c r="P1130" s="56">
        <v>-3524</v>
      </c>
      <c r="Q1130" s="56">
        <v>-3272</v>
      </c>
      <c r="R1130" s="56">
        <v>33329</v>
      </c>
      <c r="S1130" s="56">
        <f t="shared" si="62"/>
        <v>84461</v>
      </c>
      <c r="T1130" s="56">
        <v>33214</v>
      </c>
      <c r="U1130" s="56">
        <f t="shared" si="63"/>
        <v>117675</v>
      </c>
    </row>
    <row r="1131" spans="2:21" s="17" customFormat="1" outlineLevel="2" x14ac:dyDescent="0.25">
      <c r="B1131" s="9">
        <v>4</v>
      </c>
      <c r="C1131" s="17" t="s">
        <v>420</v>
      </c>
      <c r="D1131" s="54" t="s">
        <v>3368</v>
      </c>
      <c r="E1131" s="54" t="s">
        <v>3369</v>
      </c>
      <c r="F1131" s="54"/>
      <c r="G1131" s="55" t="s">
        <v>3370</v>
      </c>
      <c r="H1131" s="56">
        <v>1903653</v>
      </c>
      <c r="I1131" s="56">
        <v>5656582</v>
      </c>
      <c r="J1131" s="56">
        <v>0</v>
      </c>
      <c r="K1131" s="56">
        <v>-4716607</v>
      </c>
      <c r="L1131" s="56">
        <v>-1160553</v>
      </c>
      <c r="M1131" s="56">
        <v>16019</v>
      </c>
      <c r="N1131" s="56">
        <v>5069</v>
      </c>
      <c r="O1131" s="56">
        <f t="shared" si="61"/>
        <v>1704163</v>
      </c>
      <c r="P1131" s="56">
        <v>-103682</v>
      </c>
      <c r="Q1131" s="56">
        <v>-96249</v>
      </c>
      <c r="R1131" s="56">
        <v>980513</v>
      </c>
      <c r="S1131" s="56">
        <f t="shared" si="62"/>
        <v>2484745</v>
      </c>
      <c r="T1131" s="56">
        <v>841926</v>
      </c>
      <c r="U1131" s="56">
        <f t="shared" si="63"/>
        <v>3326671</v>
      </c>
    </row>
    <row r="1132" spans="2:21" s="17" customFormat="1" outlineLevel="2" x14ac:dyDescent="0.25">
      <c r="B1132" s="9">
        <v>4</v>
      </c>
      <c r="C1132" s="17" t="s">
        <v>420</v>
      </c>
      <c r="D1132" s="54" t="s">
        <v>3371</v>
      </c>
      <c r="E1132" s="54" t="s">
        <v>3372</v>
      </c>
      <c r="F1132" s="54"/>
      <c r="G1132" s="55" t="s">
        <v>3373</v>
      </c>
      <c r="H1132" s="56">
        <v>1737843</v>
      </c>
      <c r="I1132" s="56">
        <v>5163886</v>
      </c>
      <c r="J1132" s="56">
        <v>0</v>
      </c>
      <c r="K1132" s="56">
        <v>-4305784</v>
      </c>
      <c r="L1132" s="56">
        <v>-1059467</v>
      </c>
      <c r="M1132" s="56">
        <v>14624</v>
      </c>
      <c r="N1132" s="56">
        <v>4625</v>
      </c>
      <c r="O1132" s="56">
        <f t="shared" si="61"/>
        <v>1555727</v>
      </c>
      <c r="P1132" s="56">
        <v>-94651</v>
      </c>
      <c r="Q1132" s="56">
        <v>-87865</v>
      </c>
      <c r="R1132" s="56">
        <v>895109</v>
      </c>
      <c r="S1132" s="56">
        <f t="shared" si="62"/>
        <v>2268320</v>
      </c>
      <c r="T1132" s="56">
        <v>599053</v>
      </c>
      <c r="U1132" s="56">
        <f t="shared" si="63"/>
        <v>2867373</v>
      </c>
    </row>
    <row r="1133" spans="2:21" s="17" customFormat="1" outlineLevel="2" x14ac:dyDescent="0.25">
      <c r="B1133" s="9">
        <v>4</v>
      </c>
      <c r="C1133" s="17" t="s">
        <v>420</v>
      </c>
      <c r="D1133" s="54" t="s">
        <v>3374</v>
      </c>
      <c r="E1133" s="54" t="s">
        <v>3375</v>
      </c>
      <c r="F1133" s="54"/>
      <c r="G1133" s="55" t="s">
        <v>3376</v>
      </c>
      <c r="H1133" s="56">
        <v>178183</v>
      </c>
      <c r="I1133" s="56">
        <v>529459</v>
      </c>
      <c r="J1133" s="56">
        <v>0</v>
      </c>
      <c r="K1133" s="56">
        <v>-441477</v>
      </c>
      <c r="L1133" s="56">
        <v>-108628</v>
      </c>
      <c r="M1133" s="56">
        <v>1499</v>
      </c>
      <c r="N1133" s="56">
        <v>475</v>
      </c>
      <c r="O1133" s="56">
        <f t="shared" si="61"/>
        <v>159511</v>
      </c>
      <c r="P1133" s="56">
        <v>-9705</v>
      </c>
      <c r="Q1133" s="56">
        <v>-9009</v>
      </c>
      <c r="R1133" s="56">
        <v>91777</v>
      </c>
      <c r="S1133" s="56">
        <f t="shared" si="62"/>
        <v>232574</v>
      </c>
      <c r="T1133" s="56">
        <v>33528</v>
      </c>
      <c r="U1133" s="56">
        <f t="shared" si="63"/>
        <v>266102</v>
      </c>
    </row>
    <row r="1134" spans="2:21" s="17" customFormat="1" outlineLevel="2" x14ac:dyDescent="0.25">
      <c r="B1134" s="9">
        <v>4</v>
      </c>
      <c r="C1134" s="17" t="s">
        <v>420</v>
      </c>
      <c r="D1134" s="54" t="s">
        <v>3377</v>
      </c>
      <c r="E1134" s="54" t="s">
        <v>3378</v>
      </c>
      <c r="F1134" s="54"/>
      <c r="G1134" s="55" t="s">
        <v>3379</v>
      </c>
      <c r="H1134" s="56">
        <v>143395</v>
      </c>
      <c r="I1134" s="56">
        <v>426088</v>
      </c>
      <c r="J1134" s="56">
        <v>0</v>
      </c>
      <c r="K1134" s="56">
        <v>-355284</v>
      </c>
      <c r="L1134" s="56">
        <v>-87420</v>
      </c>
      <c r="M1134" s="56">
        <v>1207</v>
      </c>
      <c r="N1134" s="56">
        <v>381</v>
      </c>
      <c r="O1134" s="56">
        <f t="shared" si="61"/>
        <v>128367</v>
      </c>
      <c r="P1134" s="56">
        <v>-7810</v>
      </c>
      <c r="Q1134" s="56">
        <v>-7250</v>
      </c>
      <c r="R1134" s="56">
        <v>73858</v>
      </c>
      <c r="S1134" s="56">
        <f t="shared" si="62"/>
        <v>187165</v>
      </c>
      <c r="T1134" s="56">
        <v>59380</v>
      </c>
      <c r="U1134" s="56">
        <f t="shared" si="63"/>
        <v>246545</v>
      </c>
    </row>
    <row r="1135" spans="2:21" s="17" customFormat="1" outlineLevel="2" x14ac:dyDescent="0.25">
      <c r="B1135" s="9">
        <v>4</v>
      </c>
      <c r="C1135" s="17" t="s">
        <v>420</v>
      </c>
      <c r="D1135" s="54" t="s">
        <v>3380</v>
      </c>
      <c r="E1135" s="54" t="s">
        <v>3381</v>
      </c>
      <c r="F1135" s="54"/>
      <c r="G1135" s="55" t="s">
        <v>3382</v>
      </c>
      <c r="H1135" s="56">
        <v>141210</v>
      </c>
      <c r="I1135" s="56">
        <v>419597</v>
      </c>
      <c r="J1135" s="56">
        <v>0</v>
      </c>
      <c r="K1135" s="56">
        <v>-349871</v>
      </c>
      <c r="L1135" s="56">
        <v>-86088</v>
      </c>
      <c r="M1135" s="56">
        <v>1188</v>
      </c>
      <c r="N1135" s="56">
        <v>376</v>
      </c>
      <c r="O1135" s="56">
        <f t="shared" si="61"/>
        <v>126412</v>
      </c>
      <c r="P1135" s="56">
        <v>-7691</v>
      </c>
      <c r="Q1135" s="56">
        <v>-7140</v>
      </c>
      <c r="R1135" s="56">
        <v>72733</v>
      </c>
      <c r="S1135" s="56">
        <f t="shared" si="62"/>
        <v>184314</v>
      </c>
      <c r="T1135" s="56">
        <v>54698</v>
      </c>
      <c r="U1135" s="56">
        <f t="shared" si="63"/>
        <v>239012</v>
      </c>
    </row>
    <row r="1136" spans="2:21" s="17" customFormat="1" outlineLevel="2" x14ac:dyDescent="0.25">
      <c r="B1136" s="9">
        <v>4</v>
      </c>
      <c r="C1136" s="17" t="s">
        <v>420</v>
      </c>
      <c r="D1136" s="54" t="s">
        <v>3383</v>
      </c>
      <c r="E1136" s="54" t="s">
        <v>3384</v>
      </c>
      <c r="F1136" s="54"/>
      <c r="G1136" s="55" t="s">
        <v>3385</v>
      </c>
      <c r="H1136" s="56">
        <v>58468</v>
      </c>
      <c r="I1136" s="56">
        <v>173732</v>
      </c>
      <c r="J1136" s="56">
        <v>0</v>
      </c>
      <c r="K1136" s="56">
        <v>-144863</v>
      </c>
      <c r="L1136" s="56">
        <v>-35644</v>
      </c>
      <c r="M1136" s="56">
        <v>492</v>
      </c>
      <c r="N1136" s="56">
        <v>155</v>
      </c>
      <c r="O1136" s="56">
        <f t="shared" si="61"/>
        <v>52340</v>
      </c>
      <c r="P1136" s="56">
        <v>-3184</v>
      </c>
      <c r="Q1136" s="56">
        <v>-2956</v>
      </c>
      <c r="R1136" s="56">
        <v>30115</v>
      </c>
      <c r="S1136" s="56">
        <f t="shared" si="62"/>
        <v>76315</v>
      </c>
      <c r="T1136" s="56">
        <v>25866</v>
      </c>
      <c r="U1136" s="56">
        <f t="shared" si="63"/>
        <v>102181</v>
      </c>
    </row>
    <row r="1137" spans="2:21" s="17" customFormat="1" outlineLevel="2" x14ac:dyDescent="0.25">
      <c r="B1137" s="9">
        <v>4</v>
      </c>
      <c r="C1137" s="17" t="s">
        <v>420</v>
      </c>
      <c r="D1137" s="54" t="s">
        <v>3386</v>
      </c>
      <c r="E1137" s="54" t="s">
        <v>3387</v>
      </c>
      <c r="F1137" s="54"/>
      <c r="G1137" s="55" t="s">
        <v>3388</v>
      </c>
      <c r="H1137" s="56">
        <v>69669</v>
      </c>
      <c r="I1137" s="56">
        <v>207017</v>
      </c>
      <c r="J1137" s="56">
        <v>0</v>
      </c>
      <c r="K1137" s="56">
        <v>-172617</v>
      </c>
      <c r="L1137" s="56">
        <v>-42473</v>
      </c>
      <c r="M1137" s="56">
        <v>586</v>
      </c>
      <c r="N1137" s="56">
        <v>187</v>
      </c>
      <c r="O1137" s="56">
        <f t="shared" si="61"/>
        <v>62369</v>
      </c>
      <c r="P1137" s="56">
        <v>-3795</v>
      </c>
      <c r="Q1137" s="56">
        <v>-3522</v>
      </c>
      <c r="R1137" s="56">
        <v>35884</v>
      </c>
      <c r="S1137" s="56">
        <f t="shared" si="62"/>
        <v>90936</v>
      </c>
      <c r="T1137" s="56">
        <v>16942</v>
      </c>
      <c r="U1137" s="56">
        <f t="shared" si="63"/>
        <v>107878</v>
      </c>
    </row>
    <row r="1138" spans="2:21" s="17" customFormat="1" outlineLevel="2" x14ac:dyDescent="0.25">
      <c r="B1138" s="9">
        <v>4</v>
      </c>
      <c r="C1138" s="17" t="s">
        <v>420</v>
      </c>
      <c r="D1138" s="54" t="s">
        <v>3389</v>
      </c>
      <c r="E1138" s="54" t="s">
        <v>3390</v>
      </c>
      <c r="F1138" s="54"/>
      <c r="G1138" s="55" t="s">
        <v>3391</v>
      </c>
      <c r="H1138" s="56">
        <v>5110866</v>
      </c>
      <c r="I1138" s="56">
        <v>15186606</v>
      </c>
      <c r="J1138" s="56">
        <v>0</v>
      </c>
      <c r="K1138" s="56">
        <v>-12662992</v>
      </c>
      <c r="L1138" s="56">
        <v>-3115815</v>
      </c>
      <c r="M1138" s="56">
        <v>43008</v>
      </c>
      <c r="N1138" s="56">
        <v>13604</v>
      </c>
      <c r="O1138" s="56">
        <f t="shared" si="61"/>
        <v>4575277</v>
      </c>
      <c r="P1138" s="56">
        <v>-278362</v>
      </c>
      <c r="Q1138" s="56">
        <v>-258405</v>
      </c>
      <c r="R1138" s="56">
        <v>2632449</v>
      </c>
      <c r="S1138" s="56">
        <f t="shared" si="62"/>
        <v>6670959</v>
      </c>
      <c r="T1138" s="56">
        <v>1626728</v>
      </c>
      <c r="U1138" s="56">
        <f t="shared" si="63"/>
        <v>8297687</v>
      </c>
    </row>
    <row r="1139" spans="2:21" s="17" customFormat="1" outlineLevel="2" x14ac:dyDescent="0.25">
      <c r="B1139" s="9">
        <v>4</v>
      </c>
      <c r="C1139" s="17" t="s">
        <v>420</v>
      </c>
      <c r="D1139" s="54" t="s">
        <v>3392</v>
      </c>
      <c r="E1139" s="54" t="s">
        <v>3393</v>
      </c>
      <c r="F1139" s="54"/>
      <c r="G1139" s="55" t="s">
        <v>3394</v>
      </c>
      <c r="H1139" s="56">
        <v>113589</v>
      </c>
      <c r="I1139" s="56">
        <v>337521</v>
      </c>
      <c r="J1139" s="56">
        <v>0</v>
      </c>
      <c r="K1139" s="56">
        <v>-281434</v>
      </c>
      <c r="L1139" s="56">
        <v>-69249</v>
      </c>
      <c r="M1139" s="56">
        <v>956</v>
      </c>
      <c r="N1139" s="56">
        <v>303</v>
      </c>
      <c r="O1139" s="56">
        <f t="shared" si="61"/>
        <v>101686</v>
      </c>
      <c r="P1139" s="56">
        <v>-6187</v>
      </c>
      <c r="Q1139" s="56">
        <v>-5743</v>
      </c>
      <c r="R1139" s="56">
        <v>58506</v>
      </c>
      <c r="S1139" s="56">
        <f t="shared" si="62"/>
        <v>148262</v>
      </c>
      <c r="T1139" s="56">
        <v>62029</v>
      </c>
      <c r="U1139" s="56">
        <f t="shared" si="63"/>
        <v>210291</v>
      </c>
    </row>
    <row r="1140" spans="2:21" s="17" customFormat="1" outlineLevel="2" x14ac:dyDescent="0.25">
      <c r="B1140" s="9">
        <v>4</v>
      </c>
      <c r="C1140" s="17" t="s">
        <v>420</v>
      </c>
      <c r="D1140" s="54" t="s">
        <v>3395</v>
      </c>
      <c r="E1140" s="54" t="s">
        <v>3396</v>
      </c>
      <c r="F1140" s="54"/>
      <c r="G1140" s="55" t="s">
        <v>3397</v>
      </c>
      <c r="H1140" s="56">
        <v>247256</v>
      </c>
      <c r="I1140" s="56">
        <v>734706</v>
      </c>
      <c r="J1140" s="56">
        <v>0</v>
      </c>
      <c r="K1140" s="56">
        <v>-612617</v>
      </c>
      <c r="L1140" s="56">
        <v>-150739</v>
      </c>
      <c r="M1140" s="56">
        <v>2081</v>
      </c>
      <c r="N1140" s="56">
        <v>660</v>
      </c>
      <c r="O1140" s="56">
        <f t="shared" si="61"/>
        <v>221347</v>
      </c>
      <c r="P1140" s="56">
        <v>-13467</v>
      </c>
      <c r="Q1140" s="56">
        <v>-12501</v>
      </c>
      <c r="R1140" s="56">
        <v>127354</v>
      </c>
      <c r="S1140" s="56">
        <f t="shared" si="62"/>
        <v>322733</v>
      </c>
      <c r="T1140" s="56">
        <v>68529</v>
      </c>
      <c r="U1140" s="56">
        <f t="shared" si="63"/>
        <v>391262</v>
      </c>
    </row>
    <row r="1141" spans="2:21" s="17" customFormat="1" outlineLevel="2" x14ac:dyDescent="0.25">
      <c r="B1141" s="9">
        <v>4</v>
      </c>
      <c r="C1141" s="17" t="s">
        <v>420</v>
      </c>
      <c r="D1141" s="54" t="s">
        <v>3398</v>
      </c>
      <c r="E1141" s="54" t="s">
        <v>3399</v>
      </c>
      <c r="F1141" s="54"/>
      <c r="G1141" s="55" t="s">
        <v>3400</v>
      </c>
      <c r="H1141" s="56">
        <v>725007</v>
      </c>
      <c r="I1141" s="56">
        <v>2154310</v>
      </c>
      <c r="J1141" s="56">
        <v>0</v>
      </c>
      <c r="K1141" s="56">
        <v>-1796321</v>
      </c>
      <c r="L1141" s="56">
        <v>-441997</v>
      </c>
      <c r="M1141" s="56">
        <v>6101</v>
      </c>
      <c r="N1141" s="56">
        <v>1930</v>
      </c>
      <c r="O1141" s="56">
        <f t="shared" si="61"/>
        <v>649030</v>
      </c>
      <c r="P1141" s="56">
        <v>-39487</v>
      </c>
      <c r="Q1141" s="56">
        <v>-36656</v>
      </c>
      <c r="R1141" s="56">
        <v>373428</v>
      </c>
      <c r="S1141" s="56">
        <f t="shared" si="62"/>
        <v>946315</v>
      </c>
      <c r="T1141" s="56">
        <v>224421</v>
      </c>
      <c r="U1141" s="56">
        <f t="shared" si="63"/>
        <v>1170736</v>
      </c>
    </row>
    <row r="1142" spans="2:21" s="17" customFormat="1" outlineLevel="2" x14ac:dyDescent="0.25">
      <c r="B1142" s="9">
        <v>4</v>
      </c>
      <c r="C1142" s="17" t="s">
        <v>420</v>
      </c>
      <c r="D1142" s="54" t="s">
        <v>3401</v>
      </c>
      <c r="E1142" s="54" t="s">
        <v>3402</v>
      </c>
      <c r="F1142" s="54"/>
      <c r="G1142" s="55" t="s">
        <v>3403</v>
      </c>
      <c r="H1142" s="56">
        <v>645746</v>
      </c>
      <c r="I1142" s="56">
        <v>1918791</v>
      </c>
      <c r="J1142" s="56">
        <v>0</v>
      </c>
      <c r="K1142" s="56">
        <v>-1599939</v>
      </c>
      <c r="L1142" s="56">
        <v>-393676</v>
      </c>
      <c r="M1142" s="56">
        <v>5434</v>
      </c>
      <c r="N1142" s="56">
        <v>1719</v>
      </c>
      <c r="O1142" s="56">
        <f t="shared" si="61"/>
        <v>578075</v>
      </c>
      <c r="P1142" s="56">
        <v>-35170</v>
      </c>
      <c r="Q1142" s="56">
        <v>-32649</v>
      </c>
      <c r="R1142" s="56">
        <v>332604</v>
      </c>
      <c r="S1142" s="56">
        <f t="shared" si="62"/>
        <v>842860</v>
      </c>
      <c r="T1142" s="56">
        <v>249662</v>
      </c>
      <c r="U1142" s="56">
        <f t="shared" si="63"/>
        <v>1092522</v>
      </c>
    </row>
    <row r="1143" spans="2:21" s="17" customFormat="1" outlineLevel="2" x14ac:dyDescent="0.25">
      <c r="B1143" s="9">
        <v>4</v>
      </c>
      <c r="C1143" s="17" t="s">
        <v>420</v>
      </c>
      <c r="D1143" s="54" t="s">
        <v>3404</v>
      </c>
      <c r="E1143" s="54" t="s">
        <v>3405</v>
      </c>
      <c r="F1143" s="54"/>
      <c r="G1143" s="55" t="s">
        <v>3406</v>
      </c>
      <c r="H1143" s="56">
        <v>84661</v>
      </c>
      <c r="I1143" s="56">
        <v>251565</v>
      </c>
      <c r="J1143" s="56">
        <v>0</v>
      </c>
      <c r="K1143" s="56">
        <v>-209761</v>
      </c>
      <c r="L1143" s="56">
        <v>-51613</v>
      </c>
      <c r="M1143" s="56">
        <v>712</v>
      </c>
      <c r="N1143" s="56">
        <v>226</v>
      </c>
      <c r="O1143" s="56">
        <f t="shared" si="61"/>
        <v>75790</v>
      </c>
      <c r="P1143" s="56">
        <v>-4611</v>
      </c>
      <c r="Q1143" s="56">
        <v>-4280</v>
      </c>
      <c r="R1143" s="56">
        <v>43606</v>
      </c>
      <c r="S1143" s="56">
        <f t="shared" si="62"/>
        <v>110505</v>
      </c>
      <c r="T1143" s="56">
        <v>-16037</v>
      </c>
      <c r="U1143" s="56">
        <f t="shared" si="63"/>
        <v>94468</v>
      </c>
    </row>
    <row r="1144" spans="2:21" s="17" customFormat="1" outlineLevel="2" x14ac:dyDescent="0.25">
      <c r="B1144" s="9">
        <v>4</v>
      </c>
      <c r="C1144" s="17" t="s">
        <v>420</v>
      </c>
      <c r="D1144" s="54" t="s">
        <v>3407</v>
      </c>
      <c r="E1144" s="54" t="s">
        <v>3408</v>
      </c>
      <c r="F1144" s="54"/>
      <c r="G1144" s="55" t="s">
        <v>3409</v>
      </c>
      <c r="H1144" s="56">
        <v>146319</v>
      </c>
      <c r="I1144" s="56">
        <v>434777</v>
      </c>
      <c r="J1144" s="56">
        <v>0</v>
      </c>
      <c r="K1144" s="56">
        <v>-362528</v>
      </c>
      <c r="L1144" s="56">
        <v>-89203</v>
      </c>
      <c r="M1144" s="56">
        <v>1231</v>
      </c>
      <c r="N1144" s="56">
        <v>390</v>
      </c>
      <c r="O1144" s="56">
        <f t="shared" si="61"/>
        <v>130986</v>
      </c>
      <c r="P1144" s="56">
        <v>-7969</v>
      </c>
      <c r="Q1144" s="56">
        <v>-7398</v>
      </c>
      <c r="R1144" s="56">
        <v>75364</v>
      </c>
      <c r="S1144" s="56">
        <f t="shared" si="62"/>
        <v>190983</v>
      </c>
      <c r="T1144" s="56">
        <v>65223</v>
      </c>
      <c r="U1144" s="56">
        <f t="shared" si="63"/>
        <v>256206</v>
      </c>
    </row>
    <row r="1145" spans="2:21" s="17" customFormat="1" outlineLevel="2" x14ac:dyDescent="0.25">
      <c r="B1145" s="9">
        <v>4</v>
      </c>
      <c r="C1145" s="17" t="s">
        <v>420</v>
      </c>
      <c r="D1145" s="54" t="s">
        <v>3410</v>
      </c>
      <c r="E1145" s="54" t="s">
        <v>3411</v>
      </c>
      <c r="F1145" s="54"/>
      <c r="G1145" s="55" t="s">
        <v>3412</v>
      </c>
      <c r="H1145" s="56">
        <v>73700</v>
      </c>
      <c r="I1145" s="56">
        <v>218996</v>
      </c>
      <c r="J1145" s="56">
        <v>0</v>
      </c>
      <c r="K1145" s="56">
        <v>-182604</v>
      </c>
      <c r="L1145" s="56">
        <v>-44931</v>
      </c>
      <c r="M1145" s="56">
        <v>620</v>
      </c>
      <c r="N1145" s="56">
        <v>195</v>
      </c>
      <c r="O1145" s="56">
        <f t="shared" si="61"/>
        <v>65976</v>
      </c>
      <c r="P1145" s="56">
        <v>-4014</v>
      </c>
      <c r="Q1145" s="56">
        <v>-3726</v>
      </c>
      <c r="R1145" s="56">
        <v>37961</v>
      </c>
      <c r="S1145" s="56">
        <f t="shared" si="62"/>
        <v>96197</v>
      </c>
      <c r="T1145" s="56">
        <v>36692</v>
      </c>
      <c r="U1145" s="56">
        <f t="shared" si="63"/>
        <v>132889</v>
      </c>
    </row>
    <row r="1146" spans="2:21" s="17" customFormat="1" outlineLevel="2" x14ac:dyDescent="0.25">
      <c r="B1146" s="9">
        <v>4</v>
      </c>
      <c r="C1146" s="17" t="s">
        <v>420</v>
      </c>
      <c r="D1146" s="54" t="s">
        <v>3413</v>
      </c>
      <c r="E1146" s="54" t="s">
        <v>3414</v>
      </c>
      <c r="F1146" s="54"/>
      <c r="G1146" s="55" t="s">
        <v>3415</v>
      </c>
      <c r="H1146" s="56">
        <v>23730</v>
      </c>
      <c r="I1146" s="56">
        <v>70513</v>
      </c>
      <c r="J1146" s="56">
        <v>0</v>
      </c>
      <c r="K1146" s="56">
        <v>-58795</v>
      </c>
      <c r="L1146" s="56">
        <v>-14467</v>
      </c>
      <c r="M1146" s="56">
        <v>200</v>
      </c>
      <c r="N1146" s="56">
        <v>60</v>
      </c>
      <c r="O1146" s="56">
        <f t="shared" si="61"/>
        <v>21241</v>
      </c>
      <c r="P1146" s="56">
        <v>-1292</v>
      </c>
      <c r="Q1146" s="56">
        <v>-1200</v>
      </c>
      <c r="R1146" s="56">
        <v>12223</v>
      </c>
      <c r="S1146" s="56">
        <f t="shared" si="62"/>
        <v>30972</v>
      </c>
      <c r="T1146" s="56">
        <v>13555</v>
      </c>
      <c r="U1146" s="56">
        <f t="shared" si="63"/>
        <v>44527</v>
      </c>
    </row>
    <row r="1147" spans="2:21" s="17" customFormat="1" outlineLevel="2" x14ac:dyDescent="0.25">
      <c r="B1147" s="9">
        <v>4</v>
      </c>
      <c r="C1147" s="17" t="s">
        <v>420</v>
      </c>
      <c r="D1147" s="54" t="s">
        <v>3416</v>
      </c>
      <c r="E1147" s="54" t="s">
        <v>3417</v>
      </c>
      <c r="F1147" s="54"/>
      <c r="G1147" s="55" t="s">
        <v>3418</v>
      </c>
      <c r="H1147" s="56">
        <v>134306</v>
      </c>
      <c r="I1147" s="56">
        <v>399081</v>
      </c>
      <c r="J1147" s="56">
        <v>0</v>
      </c>
      <c r="K1147" s="56">
        <v>-332764</v>
      </c>
      <c r="L1147" s="56">
        <v>-81879</v>
      </c>
      <c r="M1147" s="56">
        <v>1130</v>
      </c>
      <c r="N1147" s="56">
        <v>356</v>
      </c>
      <c r="O1147" s="56">
        <f t="shared" si="61"/>
        <v>120230</v>
      </c>
      <c r="P1147" s="56">
        <v>-7315</v>
      </c>
      <c r="Q1147" s="56">
        <v>-6790</v>
      </c>
      <c r="R1147" s="56">
        <v>69177</v>
      </c>
      <c r="S1147" s="56">
        <f t="shared" si="62"/>
        <v>175302</v>
      </c>
      <c r="T1147" s="56">
        <v>15244</v>
      </c>
      <c r="U1147" s="56">
        <f t="shared" si="63"/>
        <v>190546</v>
      </c>
    </row>
    <row r="1148" spans="2:21" s="17" customFormat="1" outlineLevel="2" x14ac:dyDescent="0.25">
      <c r="B1148" s="9">
        <v>4</v>
      </c>
      <c r="C1148" s="17" t="s">
        <v>420</v>
      </c>
      <c r="D1148" s="54" t="s">
        <v>3419</v>
      </c>
      <c r="E1148" s="54" t="s">
        <v>3420</v>
      </c>
      <c r="F1148" s="54"/>
      <c r="G1148" s="55" t="s">
        <v>3421</v>
      </c>
      <c r="H1148" s="56">
        <v>313799</v>
      </c>
      <c r="I1148" s="56">
        <v>932432</v>
      </c>
      <c r="J1148" s="56">
        <v>0</v>
      </c>
      <c r="K1148" s="56">
        <v>-777487</v>
      </c>
      <c r="L1148" s="56">
        <v>-191306</v>
      </c>
      <c r="M1148" s="56">
        <v>2641</v>
      </c>
      <c r="N1148" s="56">
        <v>836</v>
      </c>
      <c r="O1148" s="56">
        <f t="shared" si="61"/>
        <v>280915</v>
      </c>
      <c r="P1148" s="56">
        <v>-17091</v>
      </c>
      <c r="Q1148" s="56">
        <v>-15866</v>
      </c>
      <c r="R1148" s="56">
        <v>161628</v>
      </c>
      <c r="S1148" s="56">
        <f t="shared" si="62"/>
        <v>409586</v>
      </c>
      <c r="T1148" s="56">
        <v>160265</v>
      </c>
      <c r="U1148" s="56">
        <f t="shared" si="63"/>
        <v>569851</v>
      </c>
    </row>
    <row r="1149" spans="2:21" s="17" customFormat="1" outlineLevel="2" x14ac:dyDescent="0.25">
      <c r="B1149" s="9">
        <v>4</v>
      </c>
      <c r="C1149" s="17" t="s">
        <v>420</v>
      </c>
      <c r="D1149" s="54" t="s">
        <v>3422</v>
      </c>
      <c r="E1149" s="54" t="s">
        <v>3423</v>
      </c>
      <c r="F1149" s="54"/>
      <c r="G1149" s="55" t="s">
        <v>3424</v>
      </c>
      <c r="H1149" s="56">
        <v>521192</v>
      </c>
      <c r="I1149" s="56">
        <v>1548689</v>
      </c>
      <c r="J1149" s="56">
        <v>0</v>
      </c>
      <c r="K1149" s="56">
        <v>-1291337</v>
      </c>
      <c r="L1149" s="56">
        <v>-317742</v>
      </c>
      <c r="M1149" s="56">
        <v>4386</v>
      </c>
      <c r="N1149" s="56">
        <v>1386</v>
      </c>
      <c r="O1149" s="56">
        <f t="shared" si="61"/>
        <v>466574</v>
      </c>
      <c r="P1149" s="56">
        <v>-28387</v>
      </c>
      <c r="Q1149" s="56">
        <v>-26351</v>
      </c>
      <c r="R1149" s="56">
        <v>268450</v>
      </c>
      <c r="S1149" s="56">
        <f t="shared" si="62"/>
        <v>680286</v>
      </c>
      <c r="T1149" s="56">
        <v>149507</v>
      </c>
      <c r="U1149" s="56">
        <f t="shared" si="63"/>
        <v>829793</v>
      </c>
    </row>
    <row r="1150" spans="2:21" s="17" customFormat="1" outlineLevel="2" x14ac:dyDescent="0.25">
      <c r="B1150" s="9">
        <v>4</v>
      </c>
      <c r="C1150" s="17" t="s">
        <v>420</v>
      </c>
      <c r="D1150" s="54" t="s">
        <v>3425</v>
      </c>
      <c r="E1150" s="54" t="s">
        <v>3426</v>
      </c>
      <c r="F1150" s="54"/>
      <c r="G1150" s="55" t="s">
        <v>3427</v>
      </c>
      <c r="H1150" s="56">
        <v>82996</v>
      </c>
      <c r="I1150" s="56">
        <v>246618</v>
      </c>
      <c r="J1150" s="56">
        <v>0</v>
      </c>
      <c r="K1150" s="56">
        <v>-205637</v>
      </c>
      <c r="L1150" s="56">
        <v>-50598</v>
      </c>
      <c r="M1150" s="56">
        <v>698</v>
      </c>
      <c r="N1150" s="56">
        <v>221</v>
      </c>
      <c r="O1150" s="56">
        <f t="shared" si="61"/>
        <v>74298</v>
      </c>
      <c r="P1150" s="56">
        <v>-4520</v>
      </c>
      <c r="Q1150" s="56">
        <v>-4196</v>
      </c>
      <c r="R1150" s="56">
        <v>42749</v>
      </c>
      <c r="S1150" s="56">
        <f t="shared" si="62"/>
        <v>108331</v>
      </c>
      <c r="T1150" s="56">
        <v>38745</v>
      </c>
      <c r="U1150" s="56">
        <f t="shared" si="63"/>
        <v>147076</v>
      </c>
    </row>
    <row r="1151" spans="2:21" s="17" customFormat="1" outlineLevel="2" x14ac:dyDescent="0.25">
      <c r="B1151" s="9">
        <v>4</v>
      </c>
      <c r="C1151" s="17" t="s">
        <v>420</v>
      </c>
      <c r="D1151" s="54" t="s">
        <v>3428</v>
      </c>
      <c r="E1151" s="54" t="s">
        <v>3429</v>
      </c>
      <c r="F1151" s="54"/>
      <c r="G1151" s="55" t="s">
        <v>3430</v>
      </c>
      <c r="H1151" s="56">
        <v>88637</v>
      </c>
      <c r="I1151" s="56">
        <v>263380</v>
      </c>
      <c r="J1151" s="56">
        <v>0</v>
      </c>
      <c r="K1151" s="56">
        <v>-219613</v>
      </c>
      <c r="L1151" s="56">
        <v>-54037</v>
      </c>
      <c r="M1151" s="56">
        <v>746</v>
      </c>
      <c r="N1151" s="56">
        <v>236</v>
      </c>
      <c r="O1151" s="56">
        <f t="shared" si="61"/>
        <v>79349</v>
      </c>
      <c r="P1151" s="56">
        <v>-4828</v>
      </c>
      <c r="Q1151" s="56">
        <v>-4481</v>
      </c>
      <c r="R1151" s="56">
        <v>45654</v>
      </c>
      <c r="S1151" s="56">
        <f t="shared" si="62"/>
        <v>115694</v>
      </c>
      <c r="T1151" s="56">
        <v>36922</v>
      </c>
      <c r="U1151" s="56">
        <f t="shared" si="63"/>
        <v>152616</v>
      </c>
    </row>
    <row r="1152" spans="2:21" s="17" customFormat="1" outlineLevel="2" x14ac:dyDescent="0.25">
      <c r="B1152" s="9">
        <v>4</v>
      </c>
      <c r="C1152" s="17" t="s">
        <v>420</v>
      </c>
      <c r="D1152" s="54" t="s">
        <v>3431</v>
      </c>
      <c r="E1152" s="54" t="s">
        <v>3432</v>
      </c>
      <c r="F1152" s="54"/>
      <c r="G1152" s="55" t="s">
        <v>3433</v>
      </c>
      <c r="H1152" s="56">
        <v>260626</v>
      </c>
      <c r="I1152" s="56">
        <v>774432</v>
      </c>
      <c r="J1152" s="56">
        <v>0</v>
      </c>
      <c r="K1152" s="56">
        <v>-645742</v>
      </c>
      <c r="L1152" s="56">
        <v>-158889</v>
      </c>
      <c r="M1152" s="56">
        <v>2193</v>
      </c>
      <c r="N1152" s="56">
        <v>694</v>
      </c>
      <c r="O1152" s="56">
        <f t="shared" si="61"/>
        <v>233314</v>
      </c>
      <c r="P1152" s="56">
        <v>-14195</v>
      </c>
      <c r="Q1152" s="56">
        <v>-13177</v>
      </c>
      <c r="R1152" s="56">
        <v>134240</v>
      </c>
      <c r="S1152" s="56">
        <f t="shared" si="62"/>
        <v>340182</v>
      </c>
      <c r="T1152" s="56">
        <v>104050</v>
      </c>
      <c r="U1152" s="56">
        <f t="shared" si="63"/>
        <v>444232</v>
      </c>
    </row>
    <row r="1153" spans="2:21" s="17" customFormat="1" outlineLevel="2" x14ac:dyDescent="0.25">
      <c r="B1153" s="9">
        <v>4</v>
      </c>
      <c r="C1153" s="17" t="s">
        <v>420</v>
      </c>
      <c r="D1153" s="54" t="s">
        <v>3434</v>
      </c>
      <c r="E1153" s="54" t="s">
        <v>3435</v>
      </c>
      <c r="F1153" s="54"/>
      <c r="G1153" s="55" t="s">
        <v>3436</v>
      </c>
      <c r="H1153" s="56">
        <v>1330725</v>
      </c>
      <c r="I1153" s="56">
        <v>3954162</v>
      </c>
      <c r="J1153" s="56">
        <v>0</v>
      </c>
      <c r="K1153" s="56">
        <v>-3297085</v>
      </c>
      <c r="L1153" s="56">
        <v>-811270</v>
      </c>
      <c r="M1153" s="56">
        <v>11198</v>
      </c>
      <c r="N1153" s="56">
        <v>3544</v>
      </c>
      <c r="O1153" s="56">
        <f t="shared" si="61"/>
        <v>1191274</v>
      </c>
      <c r="P1153" s="56">
        <v>-72478</v>
      </c>
      <c r="Q1153" s="56">
        <v>-67281</v>
      </c>
      <c r="R1153" s="56">
        <v>685415</v>
      </c>
      <c r="S1153" s="56">
        <f t="shared" si="62"/>
        <v>1736930</v>
      </c>
      <c r="T1153" s="56">
        <v>393378</v>
      </c>
      <c r="U1153" s="56">
        <f t="shared" si="63"/>
        <v>2130308</v>
      </c>
    </row>
    <row r="1154" spans="2:21" s="17" customFormat="1" outlineLevel="2" x14ac:dyDescent="0.25">
      <c r="B1154" s="9">
        <v>4</v>
      </c>
      <c r="C1154" s="17" t="s">
        <v>420</v>
      </c>
      <c r="D1154" s="54" t="s">
        <v>3437</v>
      </c>
      <c r="E1154" s="54" t="s">
        <v>3438</v>
      </c>
      <c r="F1154" s="54"/>
      <c r="G1154" s="55" t="s">
        <v>3439</v>
      </c>
      <c r="H1154" s="56">
        <v>129434</v>
      </c>
      <c r="I1154" s="56">
        <v>384605</v>
      </c>
      <c r="J1154" s="56">
        <v>0</v>
      </c>
      <c r="K1154" s="56">
        <v>-320693</v>
      </c>
      <c r="L1154" s="56">
        <v>-78909</v>
      </c>
      <c r="M1154" s="56">
        <v>1089</v>
      </c>
      <c r="N1154" s="56">
        <v>344</v>
      </c>
      <c r="O1154" s="56">
        <f t="shared" si="61"/>
        <v>115870</v>
      </c>
      <c r="P1154" s="56">
        <v>-7050</v>
      </c>
      <c r="Q1154" s="56">
        <v>-6544</v>
      </c>
      <c r="R1154" s="56">
        <v>66667</v>
      </c>
      <c r="S1154" s="56">
        <f t="shared" si="62"/>
        <v>168943</v>
      </c>
      <c r="T1154" s="56">
        <v>67047</v>
      </c>
      <c r="U1154" s="56">
        <f t="shared" si="63"/>
        <v>235990</v>
      </c>
    </row>
    <row r="1155" spans="2:21" s="17" customFormat="1" outlineLevel="2" x14ac:dyDescent="0.25">
      <c r="B1155" s="9">
        <v>4</v>
      </c>
      <c r="C1155" s="17" t="s">
        <v>420</v>
      </c>
      <c r="D1155" s="54" t="s">
        <v>3440</v>
      </c>
      <c r="E1155" s="54" t="s">
        <v>3441</v>
      </c>
      <c r="F1155" s="54"/>
      <c r="G1155" s="55" t="s">
        <v>3442</v>
      </c>
      <c r="H1155" s="56">
        <v>916259</v>
      </c>
      <c r="I1155" s="56">
        <v>2722604</v>
      </c>
      <c r="J1155" s="56">
        <v>0</v>
      </c>
      <c r="K1155" s="56">
        <v>-2270179</v>
      </c>
      <c r="L1155" s="56">
        <v>-558593</v>
      </c>
      <c r="M1155" s="56">
        <v>7710</v>
      </c>
      <c r="N1155" s="56">
        <v>2440</v>
      </c>
      <c r="O1155" s="56">
        <f t="shared" si="61"/>
        <v>820241</v>
      </c>
      <c r="P1155" s="56">
        <v>-49904</v>
      </c>
      <c r="Q1155" s="56">
        <v>-46326</v>
      </c>
      <c r="R1155" s="56">
        <v>471937</v>
      </c>
      <c r="S1155" s="56">
        <f t="shared" si="62"/>
        <v>1195948</v>
      </c>
      <c r="T1155" s="56">
        <v>335559</v>
      </c>
      <c r="U1155" s="56">
        <f t="shared" si="63"/>
        <v>1531507</v>
      </c>
    </row>
    <row r="1156" spans="2:21" s="17" customFormat="1" outlineLevel="2" x14ac:dyDescent="0.25">
      <c r="B1156" s="9">
        <v>4</v>
      </c>
      <c r="C1156" s="17" t="s">
        <v>420</v>
      </c>
      <c r="D1156" s="54" t="s">
        <v>3443</v>
      </c>
      <c r="E1156" s="54" t="s">
        <v>3444</v>
      </c>
      <c r="F1156" s="54"/>
      <c r="G1156" s="55" t="s">
        <v>3445</v>
      </c>
      <c r="H1156" s="56">
        <v>293812</v>
      </c>
      <c r="I1156" s="56">
        <v>873044</v>
      </c>
      <c r="J1156" s="56">
        <v>0</v>
      </c>
      <c r="K1156" s="56">
        <v>-727967</v>
      </c>
      <c r="L1156" s="56">
        <v>-179121</v>
      </c>
      <c r="M1156" s="56">
        <v>2472</v>
      </c>
      <c r="N1156" s="56">
        <v>782</v>
      </c>
      <c r="O1156" s="56">
        <f t="shared" si="61"/>
        <v>263022</v>
      </c>
      <c r="P1156" s="56">
        <v>-16002</v>
      </c>
      <c r="Q1156" s="56">
        <v>-14855</v>
      </c>
      <c r="R1156" s="56">
        <v>151334</v>
      </c>
      <c r="S1156" s="56">
        <f t="shared" si="62"/>
        <v>383499</v>
      </c>
      <c r="T1156" s="56">
        <v>147428</v>
      </c>
      <c r="U1156" s="56">
        <f t="shared" si="63"/>
        <v>530927</v>
      </c>
    </row>
    <row r="1157" spans="2:21" s="17" customFormat="1" outlineLevel="2" x14ac:dyDescent="0.25">
      <c r="B1157" s="9">
        <v>4</v>
      </c>
      <c r="C1157" s="17" t="s">
        <v>420</v>
      </c>
      <c r="D1157" s="54" t="s">
        <v>3446</v>
      </c>
      <c r="E1157" s="54" t="s">
        <v>3447</v>
      </c>
      <c r="F1157" s="54"/>
      <c r="G1157" s="55" t="s">
        <v>3448</v>
      </c>
      <c r="H1157" s="56">
        <v>166145</v>
      </c>
      <c r="I1157" s="56">
        <v>493688</v>
      </c>
      <c r="J1157" s="56">
        <v>0</v>
      </c>
      <c r="K1157" s="56">
        <v>-411650</v>
      </c>
      <c r="L1157" s="56">
        <v>-101289</v>
      </c>
      <c r="M1157" s="56">
        <v>1398</v>
      </c>
      <c r="N1157" s="56">
        <v>441</v>
      </c>
      <c r="O1157" s="56">
        <f t="shared" si="61"/>
        <v>148733</v>
      </c>
      <c r="P1157" s="56">
        <v>-9049</v>
      </c>
      <c r="Q1157" s="56">
        <v>-8400</v>
      </c>
      <c r="R1157" s="56">
        <v>85576</v>
      </c>
      <c r="S1157" s="56">
        <f t="shared" si="62"/>
        <v>216860</v>
      </c>
      <c r="T1157" s="56">
        <v>70862</v>
      </c>
      <c r="U1157" s="56">
        <f t="shared" si="63"/>
        <v>287722</v>
      </c>
    </row>
    <row r="1158" spans="2:21" s="17" customFormat="1" outlineLevel="2" x14ac:dyDescent="0.25">
      <c r="B1158" s="9">
        <v>4</v>
      </c>
      <c r="C1158" s="17" t="s">
        <v>420</v>
      </c>
      <c r="D1158" s="54" t="s">
        <v>3449</v>
      </c>
      <c r="E1158" s="54" t="s">
        <v>3450</v>
      </c>
      <c r="F1158" s="54"/>
      <c r="G1158" s="55" t="s">
        <v>3451</v>
      </c>
      <c r="H1158" s="56">
        <v>43653</v>
      </c>
      <c r="I1158" s="56">
        <v>129712</v>
      </c>
      <c r="J1158" s="56">
        <v>0</v>
      </c>
      <c r="K1158" s="56">
        <v>-108158</v>
      </c>
      <c r="L1158" s="56">
        <v>-26613</v>
      </c>
      <c r="M1158" s="56">
        <v>367</v>
      </c>
      <c r="N1158" s="56">
        <v>117</v>
      </c>
      <c r="O1158" s="56">
        <f t="shared" si="61"/>
        <v>39078</v>
      </c>
      <c r="P1158" s="56">
        <v>-2378</v>
      </c>
      <c r="Q1158" s="56">
        <v>-2207</v>
      </c>
      <c r="R1158" s="56">
        <v>22484</v>
      </c>
      <c r="S1158" s="56">
        <f t="shared" si="62"/>
        <v>56977</v>
      </c>
      <c r="T1158" s="56">
        <v>17946</v>
      </c>
      <c r="U1158" s="56">
        <f t="shared" si="63"/>
        <v>74923</v>
      </c>
    </row>
    <row r="1159" spans="2:21" s="17" customFormat="1" outlineLevel="2" x14ac:dyDescent="0.25">
      <c r="B1159" s="9">
        <v>4</v>
      </c>
      <c r="C1159" s="17" t="s">
        <v>420</v>
      </c>
      <c r="D1159" s="54" t="s">
        <v>3452</v>
      </c>
      <c r="E1159" s="54" t="s">
        <v>3453</v>
      </c>
      <c r="F1159" s="54"/>
      <c r="G1159" s="55" t="s">
        <v>3454</v>
      </c>
      <c r="H1159" s="56">
        <v>318679</v>
      </c>
      <c r="I1159" s="56">
        <v>946934</v>
      </c>
      <c r="J1159" s="56">
        <v>0</v>
      </c>
      <c r="K1159" s="56">
        <v>-789579</v>
      </c>
      <c r="L1159" s="56">
        <v>-194281</v>
      </c>
      <c r="M1159" s="56">
        <v>2682</v>
      </c>
      <c r="N1159" s="56">
        <v>847</v>
      </c>
      <c r="O1159" s="56">
        <f t="shared" si="61"/>
        <v>285282</v>
      </c>
      <c r="P1159" s="56">
        <v>-17357</v>
      </c>
      <c r="Q1159" s="56">
        <v>-16112</v>
      </c>
      <c r="R1159" s="56">
        <v>164142</v>
      </c>
      <c r="S1159" s="56">
        <f t="shared" si="62"/>
        <v>415955</v>
      </c>
      <c r="T1159" s="56">
        <v>66703</v>
      </c>
      <c r="U1159" s="56">
        <f t="shared" si="63"/>
        <v>482658</v>
      </c>
    </row>
    <row r="1160" spans="2:21" s="17" customFormat="1" outlineLevel="2" x14ac:dyDescent="0.25">
      <c r="B1160" s="9">
        <v>4</v>
      </c>
      <c r="C1160" s="17" t="s">
        <v>420</v>
      </c>
      <c r="D1160" s="54" t="s">
        <v>3455</v>
      </c>
      <c r="E1160" s="54" t="s">
        <v>3456</v>
      </c>
      <c r="F1160" s="54"/>
      <c r="G1160" s="55" t="s">
        <v>3457</v>
      </c>
      <c r="H1160" s="56">
        <v>3246924</v>
      </c>
      <c r="I1160" s="56">
        <v>9648022</v>
      </c>
      <c r="J1160" s="56">
        <v>0</v>
      </c>
      <c r="K1160" s="56">
        <v>-8044775</v>
      </c>
      <c r="L1160" s="56">
        <v>-1979471</v>
      </c>
      <c r="M1160" s="56">
        <v>27323</v>
      </c>
      <c r="N1160" s="56">
        <v>8643</v>
      </c>
      <c r="O1160" s="56">
        <f t="shared" si="61"/>
        <v>2906666</v>
      </c>
      <c r="P1160" s="56">
        <v>-176843</v>
      </c>
      <c r="Q1160" s="56">
        <v>-164164</v>
      </c>
      <c r="R1160" s="56">
        <v>1672390</v>
      </c>
      <c r="S1160" s="56">
        <f t="shared" si="62"/>
        <v>4238049</v>
      </c>
      <c r="T1160" s="56">
        <v>1157992</v>
      </c>
      <c r="U1160" s="56">
        <f t="shared" si="63"/>
        <v>5396041</v>
      </c>
    </row>
    <row r="1161" spans="2:21" s="17" customFormat="1" outlineLevel="2" x14ac:dyDescent="0.25">
      <c r="B1161" s="9">
        <v>4</v>
      </c>
      <c r="C1161" s="17" t="s">
        <v>420</v>
      </c>
      <c r="D1161" s="54" t="s">
        <v>3458</v>
      </c>
      <c r="E1161" s="54" t="s">
        <v>3459</v>
      </c>
      <c r="F1161" s="54"/>
      <c r="G1161" s="55" t="s">
        <v>3460</v>
      </c>
      <c r="H1161" s="56">
        <v>19251</v>
      </c>
      <c r="I1161" s="56">
        <v>57204</v>
      </c>
      <c r="J1161" s="56">
        <v>0</v>
      </c>
      <c r="K1161" s="56">
        <v>-47698</v>
      </c>
      <c r="L1161" s="56">
        <v>-11736</v>
      </c>
      <c r="M1161" s="56">
        <v>162</v>
      </c>
      <c r="N1161" s="56">
        <v>51</v>
      </c>
      <c r="O1161" s="56">
        <f t="shared" ref="O1161:O1224" si="64">SUM(H1161:N1161)</f>
        <v>17234</v>
      </c>
      <c r="P1161" s="56">
        <v>-1049</v>
      </c>
      <c r="Q1161" s="56">
        <v>-973</v>
      </c>
      <c r="R1161" s="56">
        <v>9916</v>
      </c>
      <c r="S1161" s="56">
        <f t="shared" ref="S1161:S1187" si="65">SUM(O1161:R1161)</f>
        <v>25128</v>
      </c>
      <c r="T1161" s="56">
        <v>9981</v>
      </c>
      <c r="U1161" s="56">
        <f t="shared" ref="U1161:U1187" si="66">SUM(S1161:T1161)</f>
        <v>35109</v>
      </c>
    </row>
    <row r="1162" spans="2:21" s="17" customFormat="1" outlineLevel="2" x14ac:dyDescent="0.25">
      <c r="B1162" s="9">
        <v>4</v>
      </c>
      <c r="C1162" s="17" t="s">
        <v>420</v>
      </c>
      <c r="D1162" s="54" t="s">
        <v>3461</v>
      </c>
      <c r="E1162" s="54" t="s">
        <v>3462</v>
      </c>
      <c r="F1162" s="54"/>
      <c r="G1162" s="55" t="s">
        <v>3463</v>
      </c>
      <c r="H1162" s="56">
        <v>1601289</v>
      </c>
      <c r="I1162" s="56">
        <v>4758125</v>
      </c>
      <c r="J1162" s="56">
        <v>0</v>
      </c>
      <c r="K1162" s="56">
        <v>-3967450</v>
      </c>
      <c r="L1162" s="56">
        <v>-976218</v>
      </c>
      <c r="M1162" s="56">
        <v>13475</v>
      </c>
      <c r="N1162" s="56">
        <v>4264</v>
      </c>
      <c r="O1162" s="56">
        <f t="shared" si="64"/>
        <v>1433485</v>
      </c>
      <c r="P1162" s="56">
        <v>-87214</v>
      </c>
      <c r="Q1162" s="56">
        <v>-80961</v>
      </c>
      <c r="R1162" s="56">
        <v>824774</v>
      </c>
      <c r="S1162" s="56">
        <f t="shared" si="65"/>
        <v>2090084</v>
      </c>
      <c r="T1162" s="56">
        <v>519507</v>
      </c>
      <c r="U1162" s="56">
        <f t="shared" si="66"/>
        <v>2609591</v>
      </c>
    </row>
    <row r="1163" spans="2:21" s="17" customFormat="1" outlineLevel="2" x14ac:dyDescent="0.25">
      <c r="B1163" s="9">
        <v>4</v>
      </c>
      <c r="C1163" s="17" t="s">
        <v>420</v>
      </c>
      <c r="D1163" s="54" t="s">
        <v>3464</v>
      </c>
      <c r="E1163" s="54" t="s">
        <v>3465</v>
      </c>
      <c r="F1163" s="54"/>
      <c r="G1163" s="55" t="s">
        <v>3466</v>
      </c>
      <c r="H1163" s="56">
        <v>590350</v>
      </c>
      <c r="I1163" s="56">
        <v>1754187</v>
      </c>
      <c r="J1163" s="56">
        <v>0</v>
      </c>
      <c r="K1163" s="56">
        <v>-1462687</v>
      </c>
      <c r="L1163" s="56">
        <v>-359904</v>
      </c>
      <c r="M1163" s="56">
        <v>4968</v>
      </c>
      <c r="N1163" s="56">
        <v>1571</v>
      </c>
      <c r="O1163" s="56">
        <f t="shared" si="64"/>
        <v>528485</v>
      </c>
      <c r="P1163" s="56">
        <v>-32153</v>
      </c>
      <c r="Q1163" s="56">
        <v>-29848</v>
      </c>
      <c r="R1163" s="56">
        <v>304071</v>
      </c>
      <c r="S1163" s="56">
        <f t="shared" si="65"/>
        <v>770555</v>
      </c>
      <c r="T1163" s="56">
        <v>184469</v>
      </c>
      <c r="U1163" s="56">
        <f t="shared" si="66"/>
        <v>955024</v>
      </c>
    </row>
    <row r="1164" spans="2:21" s="17" customFormat="1" outlineLevel="2" x14ac:dyDescent="0.25">
      <c r="B1164" s="9">
        <v>4</v>
      </c>
      <c r="C1164" s="17" t="s">
        <v>420</v>
      </c>
      <c r="D1164" s="54" t="s">
        <v>3467</v>
      </c>
      <c r="E1164" s="54" t="s">
        <v>3468</v>
      </c>
      <c r="F1164" s="54"/>
      <c r="G1164" s="55" t="s">
        <v>3469</v>
      </c>
      <c r="H1164" s="56">
        <v>74317</v>
      </c>
      <c r="I1164" s="56">
        <v>220829</v>
      </c>
      <c r="J1164" s="56">
        <v>0</v>
      </c>
      <c r="K1164" s="56">
        <v>-184133</v>
      </c>
      <c r="L1164" s="56">
        <v>-45307</v>
      </c>
      <c r="M1164" s="56">
        <v>625</v>
      </c>
      <c r="N1164" s="56">
        <v>198</v>
      </c>
      <c r="O1164" s="56">
        <f t="shared" si="64"/>
        <v>66529</v>
      </c>
      <c r="P1164" s="56">
        <v>-4048</v>
      </c>
      <c r="Q1164" s="56">
        <v>-3757</v>
      </c>
      <c r="R1164" s="56">
        <v>38278</v>
      </c>
      <c r="S1164" s="56">
        <f t="shared" si="65"/>
        <v>97002</v>
      </c>
      <c r="T1164" s="56">
        <v>30369</v>
      </c>
      <c r="U1164" s="56">
        <f t="shared" si="66"/>
        <v>127371</v>
      </c>
    </row>
    <row r="1165" spans="2:21" s="17" customFormat="1" outlineLevel="2" x14ac:dyDescent="0.25">
      <c r="B1165" s="9">
        <v>4</v>
      </c>
      <c r="C1165" s="17" t="s">
        <v>420</v>
      </c>
      <c r="D1165" s="54" t="s">
        <v>3470</v>
      </c>
      <c r="E1165" s="54" t="s">
        <v>3471</v>
      </c>
      <c r="F1165" s="54"/>
      <c r="G1165" s="55" t="s">
        <v>3472</v>
      </c>
      <c r="H1165" s="56">
        <v>484913</v>
      </c>
      <c r="I1165" s="56">
        <v>1440886</v>
      </c>
      <c r="J1165" s="56">
        <v>0</v>
      </c>
      <c r="K1165" s="56">
        <v>-1201449</v>
      </c>
      <c r="L1165" s="56">
        <v>-295625</v>
      </c>
      <c r="M1165" s="56">
        <v>4081</v>
      </c>
      <c r="N1165" s="56">
        <v>1290</v>
      </c>
      <c r="O1165" s="56">
        <f t="shared" si="64"/>
        <v>434096</v>
      </c>
      <c r="P1165" s="56">
        <v>-26411</v>
      </c>
      <c r="Q1165" s="56">
        <v>-24517</v>
      </c>
      <c r="R1165" s="56">
        <v>249763</v>
      </c>
      <c r="S1165" s="56">
        <f t="shared" si="65"/>
        <v>632931</v>
      </c>
      <c r="T1165" s="56">
        <v>199126</v>
      </c>
      <c r="U1165" s="56">
        <f t="shared" si="66"/>
        <v>832057</v>
      </c>
    </row>
    <row r="1166" spans="2:21" s="17" customFormat="1" outlineLevel="2" x14ac:dyDescent="0.25">
      <c r="B1166" s="9">
        <v>4</v>
      </c>
      <c r="C1166" s="17" t="s">
        <v>420</v>
      </c>
      <c r="D1166" s="54" t="s">
        <v>3473</v>
      </c>
      <c r="E1166" s="54" t="s">
        <v>3474</v>
      </c>
      <c r="F1166" s="54"/>
      <c r="G1166" s="55" t="s">
        <v>3475</v>
      </c>
      <c r="H1166" s="56">
        <v>1074380</v>
      </c>
      <c r="I1166" s="56">
        <v>3192449</v>
      </c>
      <c r="J1166" s="56">
        <v>0</v>
      </c>
      <c r="K1166" s="56">
        <v>-2661948</v>
      </c>
      <c r="L1166" s="56">
        <v>-654990</v>
      </c>
      <c r="M1166" s="56">
        <v>9041</v>
      </c>
      <c r="N1166" s="56">
        <v>2860</v>
      </c>
      <c r="O1166" s="56">
        <f t="shared" si="64"/>
        <v>961792</v>
      </c>
      <c r="P1166" s="56">
        <v>-58516</v>
      </c>
      <c r="Q1166" s="56">
        <v>-54321</v>
      </c>
      <c r="R1166" s="56">
        <v>553380</v>
      </c>
      <c r="S1166" s="56">
        <f t="shared" si="65"/>
        <v>1402335</v>
      </c>
      <c r="T1166" s="56">
        <v>795389</v>
      </c>
      <c r="U1166" s="56">
        <f t="shared" si="66"/>
        <v>2197724</v>
      </c>
    </row>
    <row r="1167" spans="2:21" s="17" customFormat="1" outlineLevel="2" x14ac:dyDescent="0.25">
      <c r="B1167" s="9">
        <v>4</v>
      </c>
      <c r="C1167" s="17" t="s">
        <v>420</v>
      </c>
      <c r="D1167" s="54" t="s">
        <v>3476</v>
      </c>
      <c r="E1167" s="54" t="s">
        <v>3477</v>
      </c>
      <c r="F1167" s="54"/>
      <c r="G1167" s="55" t="s">
        <v>3478</v>
      </c>
      <c r="H1167" s="56">
        <v>78534</v>
      </c>
      <c r="I1167" s="56">
        <v>233359</v>
      </c>
      <c r="J1167" s="56">
        <v>0</v>
      </c>
      <c r="K1167" s="56">
        <v>-194581</v>
      </c>
      <c r="L1167" s="56">
        <v>-47878</v>
      </c>
      <c r="M1167" s="56">
        <v>661</v>
      </c>
      <c r="N1167" s="56">
        <v>209</v>
      </c>
      <c r="O1167" s="56">
        <f t="shared" si="64"/>
        <v>70304</v>
      </c>
      <c r="P1167" s="56">
        <v>-4277</v>
      </c>
      <c r="Q1167" s="56">
        <v>-3971</v>
      </c>
      <c r="R1167" s="56">
        <v>40451</v>
      </c>
      <c r="S1167" s="56">
        <f t="shared" si="65"/>
        <v>102507</v>
      </c>
      <c r="T1167" s="56">
        <v>35646</v>
      </c>
      <c r="U1167" s="56">
        <f t="shared" si="66"/>
        <v>138153</v>
      </c>
    </row>
    <row r="1168" spans="2:21" s="17" customFormat="1" outlineLevel="2" x14ac:dyDescent="0.25">
      <c r="B1168" s="9">
        <v>4</v>
      </c>
      <c r="C1168" s="17" t="s">
        <v>420</v>
      </c>
      <c r="D1168" s="54" t="s">
        <v>3479</v>
      </c>
      <c r="E1168" s="54" t="s">
        <v>3480</v>
      </c>
      <c r="F1168" s="54"/>
      <c r="G1168" s="55" t="s">
        <v>3481</v>
      </c>
      <c r="H1168" s="56">
        <v>33018</v>
      </c>
      <c r="I1168" s="56">
        <v>98110</v>
      </c>
      <c r="J1168" s="56">
        <v>0</v>
      </c>
      <c r="K1168" s="56">
        <v>-81807</v>
      </c>
      <c r="L1168" s="56">
        <v>-20129</v>
      </c>
      <c r="M1168" s="56">
        <v>278</v>
      </c>
      <c r="N1168" s="56">
        <v>87</v>
      </c>
      <c r="O1168" s="56">
        <f t="shared" si="64"/>
        <v>29557</v>
      </c>
      <c r="P1168" s="56">
        <v>-1798</v>
      </c>
      <c r="Q1168" s="56">
        <v>-1669</v>
      </c>
      <c r="R1168" s="56">
        <v>17006</v>
      </c>
      <c r="S1168" s="56">
        <f t="shared" si="65"/>
        <v>43096</v>
      </c>
      <c r="T1168" s="56">
        <v>16864</v>
      </c>
      <c r="U1168" s="56">
        <f t="shared" si="66"/>
        <v>59960</v>
      </c>
    </row>
    <row r="1169" spans="2:21" s="17" customFormat="1" outlineLevel="2" x14ac:dyDescent="0.25">
      <c r="B1169" s="9">
        <v>4</v>
      </c>
      <c r="C1169" s="17" t="s">
        <v>420</v>
      </c>
      <c r="D1169" s="54" t="s">
        <v>3482</v>
      </c>
      <c r="E1169" s="54" t="s">
        <v>3483</v>
      </c>
      <c r="F1169" s="54"/>
      <c r="G1169" s="55" t="s">
        <v>3484</v>
      </c>
      <c r="H1169" s="56">
        <v>137999</v>
      </c>
      <c r="I1169" s="56">
        <v>410055</v>
      </c>
      <c r="J1169" s="56">
        <v>0</v>
      </c>
      <c r="K1169" s="56">
        <v>-341915</v>
      </c>
      <c r="L1169" s="56">
        <v>-84130</v>
      </c>
      <c r="M1169" s="56">
        <v>1161</v>
      </c>
      <c r="N1169" s="56">
        <v>367</v>
      </c>
      <c r="O1169" s="56">
        <f t="shared" si="64"/>
        <v>123537</v>
      </c>
      <c r="P1169" s="56">
        <v>-7516</v>
      </c>
      <c r="Q1169" s="56">
        <v>-6977</v>
      </c>
      <c r="R1169" s="56">
        <v>71079</v>
      </c>
      <c r="S1169" s="56">
        <f t="shared" si="65"/>
        <v>180123</v>
      </c>
      <c r="T1169" s="56">
        <v>51285</v>
      </c>
      <c r="U1169" s="56">
        <f t="shared" si="66"/>
        <v>231408</v>
      </c>
    </row>
    <row r="1170" spans="2:21" s="17" customFormat="1" outlineLevel="2" x14ac:dyDescent="0.25">
      <c r="B1170" s="9">
        <v>4</v>
      </c>
      <c r="C1170" s="17" t="s">
        <v>420</v>
      </c>
      <c r="D1170" s="54" t="s">
        <v>3485</v>
      </c>
      <c r="E1170" s="54" t="s">
        <v>3486</v>
      </c>
      <c r="F1170" s="54"/>
      <c r="G1170" s="55" t="s">
        <v>3487</v>
      </c>
      <c r="H1170" s="56">
        <v>275478</v>
      </c>
      <c r="I1170" s="56">
        <v>818565</v>
      </c>
      <c r="J1170" s="56">
        <v>0</v>
      </c>
      <c r="K1170" s="56">
        <v>-682541</v>
      </c>
      <c r="L1170" s="56">
        <v>-167944</v>
      </c>
      <c r="M1170" s="56">
        <v>2318</v>
      </c>
      <c r="N1170" s="56">
        <v>733</v>
      </c>
      <c r="O1170" s="56">
        <f t="shared" si="64"/>
        <v>246609</v>
      </c>
      <c r="P1170" s="56">
        <v>-15004</v>
      </c>
      <c r="Q1170" s="56">
        <v>-13928</v>
      </c>
      <c r="R1170" s="56">
        <v>141890</v>
      </c>
      <c r="S1170" s="56">
        <f t="shared" si="65"/>
        <v>359567</v>
      </c>
      <c r="T1170" s="56">
        <v>123578</v>
      </c>
      <c r="U1170" s="56">
        <f t="shared" si="66"/>
        <v>483145</v>
      </c>
    </row>
    <row r="1171" spans="2:21" s="17" customFormat="1" outlineLevel="2" x14ac:dyDescent="0.25">
      <c r="B1171" s="9">
        <v>4</v>
      </c>
      <c r="C1171" s="17" t="s">
        <v>420</v>
      </c>
      <c r="D1171" s="54" t="s">
        <v>3488</v>
      </c>
      <c r="E1171" s="54" t="s">
        <v>3489</v>
      </c>
      <c r="F1171" s="54"/>
      <c r="G1171" s="55" t="s">
        <v>3490</v>
      </c>
      <c r="H1171" s="56">
        <v>222563</v>
      </c>
      <c r="I1171" s="56">
        <v>661331</v>
      </c>
      <c r="J1171" s="56">
        <v>0</v>
      </c>
      <c r="K1171" s="56">
        <v>-551435</v>
      </c>
      <c r="L1171" s="56">
        <v>-135684</v>
      </c>
      <c r="M1171" s="56">
        <v>1873</v>
      </c>
      <c r="N1171" s="56">
        <v>592</v>
      </c>
      <c r="O1171" s="56">
        <f t="shared" si="64"/>
        <v>199240</v>
      </c>
      <c r="P1171" s="56">
        <v>-12122</v>
      </c>
      <c r="Q1171" s="56">
        <v>-11253</v>
      </c>
      <c r="R1171" s="56">
        <v>114635</v>
      </c>
      <c r="S1171" s="56">
        <f t="shared" si="65"/>
        <v>290500</v>
      </c>
      <c r="T1171" s="56">
        <v>74274</v>
      </c>
      <c r="U1171" s="56">
        <f t="shared" si="66"/>
        <v>364774</v>
      </c>
    </row>
    <row r="1172" spans="2:21" s="17" customFormat="1" outlineLevel="2" x14ac:dyDescent="0.25">
      <c r="B1172" s="9">
        <v>4</v>
      </c>
      <c r="C1172" s="17" t="s">
        <v>420</v>
      </c>
      <c r="D1172" s="54" t="s">
        <v>3491</v>
      </c>
      <c r="E1172" s="54" t="s">
        <v>3492</v>
      </c>
      <c r="F1172" s="54"/>
      <c r="G1172" s="55" t="s">
        <v>3493</v>
      </c>
      <c r="H1172" s="56">
        <v>143631</v>
      </c>
      <c r="I1172" s="56">
        <v>426792</v>
      </c>
      <c r="J1172" s="56">
        <v>0</v>
      </c>
      <c r="K1172" s="56">
        <v>-355870</v>
      </c>
      <c r="L1172" s="56">
        <v>-87564</v>
      </c>
      <c r="M1172" s="56">
        <v>1209</v>
      </c>
      <c r="N1172" s="56">
        <v>382</v>
      </c>
      <c r="O1172" s="56">
        <f t="shared" si="64"/>
        <v>128580</v>
      </c>
      <c r="P1172" s="56">
        <v>-7823</v>
      </c>
      <c r="Q1172" s="56">
        <v>-7262</v>
      </c>
      <c r="R1172" s="56">
        <v>73980</v>
      </c>
      <c r="S1172" s="56">
        <f t="shared" si="65"/>
        <v>187475</v>
      </c>
      <c r="T1172" s="56">
        <v>66008</v>
      </c>
      <c r="U1172" s="56">
        <f t="shared" si="66"/>
        <v>253483</v>
      </c>
    </row>
    <row r="1173" spans="2:21" s="17" customFormat="1" outlineLevel="2" x14ac:dyDescent="0.25">
      <c r="B1173" s="9">
        <v>4</v>
      </c>
      <c r="C1173" s="17" t="s">
        <v>420</v>
      </c>
      <c r="D1173" s="54" t="s">
        <v>3494</v>
      </c>
      <c r="E1173" s="54" t="s">
        <v>3495</v>
      </c>
      <c r="F1173" s="54"/>
      <c r="G1173" s="55" t="s">
        <v>3496</v>
      </c>
      <c r="H1173" s="56">
        <v>169373</v>
      </c>
      <c r="I1173" s="56">
        <v>503281</v>
      </c>
      <c r="J1173" s="56">
        <v>0</v>
      </c>
      <c r="K1173" s="56">
        <v>-419649</v>
      </c>
      <c r="L1173" s="56">
        <v>-103257</v>
      </c>
      <c r="M1173" s="56">
        <v>1425</v>
      </c>
      <c r="N1173" s="56">
        <v>449</v>
      </c>
      <c r="O1173" s="56">
        <f t="shared" si="64"/>
        <v>151622</v>
      </c>
      <c r="P1173" s="56">
        <v>-9225</v>
      </c>
      <c r="Q1173" s="56">
        <v>-8563</v>
      </c>
      <c r="R1173" s="56">
        <v>87239</v>
      </c>
      <c r="S1173" s="56">
        <f t="shared" si="65"/>
        <v>221073</v>
      </c>
      <c r="T1173" s="56">
        <v>68919</v>
      </c>
      <c r="U1173" s="56">
        <f t="shared" si="66"/>
        <v>289992</v>
      </c>
    </row>
    <row r="1174" spans="2:21" s="17" customFormat="1" outlineLevel="2" x14ac:dyDescent="0.25">
      <c r="B1174" s="9">
        <v>4</v>
      </c>
      <c r="C1174" s="17" t="s">
        <v>420</v>
      </c>
      <c r="D1174" s="54" t="s">
        <v>3497</v>
      </c>
      <c r="E1174" s="54" t="s">
        <v>3498</v>
      </c>
      <c r="F1174" s="54"/>
      <c r="G1174" s="55" t="s">
        <v>3499</v>
      </c>
      <c r="H1174" s="56">
        <v>135595</v>
      </c>
      <c r="I1174" s="56">
        <v>402911</v>
      </c>
      <c r="J1174" s="56">
        <v>0</v>
      </c>
      <c r="K1174" s="56">
        <v>-335958</v>
      </c>
      <c r="L1174" s="56">
        <v>-82665</v>
      </c>
      <c r="M1174" s="56">
        <v>1141</v>
      </c>
      <c r="N1174" s="56">
        <v>362</v>
      </c>
      <c r="O1174" s="56">
        <f t="shared" si="64"/>
        <v>121386</v>
      </c>
      <c r="P1174" s="56">
        <v>-7385</v>
      </c>
      <c r="Q1174" s="56">
        <v>-6856</v>
      </c>
      <c r="R1174" s="56">
        <v>69841</v>
      </c>
      <c r="S1174" s="56">
        <f t="shared" si="65"/>
        <v>176986</v>
      </c>
      <c r="T1174" s="56">
        <v>40570</v>
      </c>
      <c r="U1174" s="56">
        <f t="shared" si="66"/>
        <v>217556</v>
      </c>
    </row>
    <row r="1175" spans="2:21" s="17" customFormat="1" outlineLevel="2" x14ac:dyDescent="0.25">
      <c r="B1175" s="9">
        <v>4</v>
      </c>
      <c r="C1175" s="17" t="s">
        <v>420</v>
      </c>
      <c r="D1175" s="54" t="s">
        <v>3500</v>
      </c>
      <c r="E1175" s="54" t="s">
        <v>3501</v>
      </c>
      <c r="F1175" s="54"/>
      <c r="G1175" s="55" t="s">
        <v>3502</v>
      </c>
      <c r="H1175" s="56">
        <v>138379</v>
      </c>
      <c r="I1175" s="56">
        <v>411185</v>
      </c>
      <c r="J1175" s="56">
        <v>0</v>
      </c>
      <c r="K1175" s="56">
        <v>-342857</v>
      </c>
      <c r="L1175" s="56">
        <v>-84362</v>
      </c>
      <c r="M1175" s="56">
        <v>1164</v>
      </c>
      <c r="N1175" s="56">
        <v>369</v>
      </c>
      <c r="O1175" s="56">
        <f t="shared" si="64"/>
        <v>123878</v>
      </c>
      <c r="P1175" s="56">
        <v>-7537</v>
      </c>
      <c r="Q1175" s="56">
        <v>-6996</v>
      </c>
      <c r="R1175" s="56">
        <v>71275</v>
      </c>
      <c r="S1175" s="56">
        <f t="shared" si="65"/>
        <v>180620</v>
      </c>
      <c r="T1175" s="56">
        <v>85554</v>
      </c>
      <c r="U1175" s="56">
        <f t="shared" si="66"/>
        <v>266174</v>
      </c>
    </row>
    <row r="1176" spans="2:21" s="17" customFormat="1" outlineLevel="2" x14ac:dyDescent="0.25">
      <c r="B1176" s="9">
        <v>4</v>
      </c>
      <c r="C1176" s="17" t="s">
        <v>420</v>
      </c>
      <c r="D1176" s="54" t="s">
        <v>3503</v>
      </c>
      <c r="E1176" s="54" t="s">
        <v>3504</v>
      </c>
      <c r="F1176" s="54"/>
      <c r="G1176" s="55" t="s">
        <v>3505</v>
      </c>
      <c r="H1176" s="56">
        <v>41616</v>
      </c>
      <c r="I1176" s="56">
        <v>123661</v>
      </c>
      <c r="J1176" s="56">
        <v>0</v>
      </c>
      <c r="K1176" s="56">
        <v>-103111</v>
      </c>
      <c r="L1176" s="56">
        <v>-25371</v>
      </c>
      <c r="M1176" s="56">
        <v>350</v>
      </c>
      <c r="N1176" s="56">
        <v>111</v>
      </c>
      <c r="O1176" s="56">
        <f t="shared" si="64"/>
        <v>37256</v>
      </c>
      <c r="P1176" s="56">
        <v>-2267</v>
      </c>
      <c r="Q1176" s="56">
        <v>-2104</v>
      </c>
      <c r="R1176" s="56">
        <v>21435</v>
      </c>
      <c r="S1176" s="56">
        <f t="shared" si="65"/>
        <v>54320</v>
      </c>
      <c r="T1176" s="56">
        <v>14762</v>
      </c>
      <c r="U1176" s="56">
        <f t="shared" si="66"/>
        <v>69082</v>
      </c>
    </row>
    <row r="1177" spans="2:21" s="17" customFormat="1" outlineLevel="2" x14ac:dyDescent="0.25">
      <c r="B1177" s="9">
        <v>4</v>
      </c>
      <c r="C1177" s="17" t="s">
        <v>420</v>
      </c>
      <c r="D1177" s="54" t="s">
        <v>3506</v>
      </c>
      <c r="E1177" s="54" t="s">
        <v>3507</v>
      </c>
      <c r="F1177" s="54"/>
      <c r="G1177" s="55" t="s">
        <v>3508</v>
      </c>
      <c r="H1177" s="56">
        <v>402161</v>
      </c>
      <c r="I1177" s="56">
        <v>1194996</v>
      </c>
      <c r="J1177" s="56">
        <v>0</v>
      </c>
      <c r="K1177" s="56">
        <v>-996419</v>
      </c>
      <c r="L1177" s="56">
        <v>-245176</v>
      </c>
      <c r="M1177" s="56">
        <v>3384</v>
      </c>
      <c r="N1177" s="56">
        <v>1072</v>
      </c>
      <c r="O1177" s="56">
        <f t="shared" si="64"/>
        <v>360018</v>
      </c>
      <c r="P1177" s="56">
        <v>-21904</v>
      </c>
      <c r="Q1177" s="56">
        <v>-20333</v>
      </c>
      <c r="R1177" s="56">
        <v>207141</v>
      </c>
      <c r="S1177" s="56">
        <f t="shared" si="65"/>
        <v>524922</v>
      </c>
      <c r="T1177" s="56">
        <v>128611</v>
      </c>
      <c r="U1177" s="56">
        <f t="shared" si="66"/>
        <v>653533</v>
      </c>
    </row>
    <row r="1178" spans="2:21" s="17" customFormat="1" outlineLevel="2" x14ac:dyDescent="0.25">
      <c r="B1178" s="9">
        <v>4</v>
      </c>
      <c r="C1178" s="17" t="s">
        <v>420</v>
      </c>
      <c r="D1178" s="54" t="s">
        <v>3509</v>
      </c>
      <c r="E1178" s="54" t="s">
        <v>3510</v>
      </c>
      <c r="F1178" s="54"/>
      <c r="G1178" s="55" t="s">
        <v>3511</v>
      </c>
      <c r="H1178" s="56">
        <v>98935</v>
      </c>
      <c r="I1178" s="56">
        <v>293978</v>
      </c>
      <c r="J1178" s="56">
        <v>0</v>
      </c>
      <c r="K1178" s="56">
        <v>-245127</v>
      </c>
      <c r="L1178" s="56">
        <v>-60315</v>
      </c>
      <c r="M1178" s="56">
        <v>833</v>
      </c>
      <c r="N1178" s="56">
        <v>262</v>
      </c>
      <c r="O1178" s="56">
        <f t="shared" si="64"/>
        <v>88566</v>
      </c>
      <c r="P1178" s="56">
        <v>-5388</v>
      </c>
      <c r="Q1178" s="56">
        <v>-5002</v>
      </c>
      <c r="R1178" s="56">
        <v>50958</v>
      </c>
      <c r="S1178" s="56">
        <f t="shared" si="65"/>
        <v>129134</v>
      </c>
      <c r="T1178" s="56">
        <v>52600</v>
      </c>
      <c r="U1178" s="56">
        <f t="shared" si="66"/>
        <v>181734</v>
      </c>
    </row>
    <row r="1179" spans="2:21" s="17" customFormat="1" outlineLevel="2" x14ac:dyDescent="0.25">
      <c r="B1179" s="9">
        <v>4</v>
      </c>
      <c r="C1179" s="17" t="s">
        <v>420</v>
      </c>
      <c r="D1179" s="54" t="s">
        <v>3512</v>
      </c>
      <c r="E1179" s="54" t="s">
        <v>3513</v>
      </c>
      <c r="F1179" s="54"/>
      <c r="G1179" s="55" t="s">
        <v>3514</v>
      </c>
      <c r="H1179" s="56">
        <v>3078911</v>
      </c>
      <c r="I1179" s="56">
        <v>9148784</v>
      </c>
      <c r="J1179" s="56">
        <v>0</v>
      </c>
      <c r="K1179" s="56">
        <v>-7628497</v>
      </c>
      <c r="L1179" s="56">
        <v>-1877043</v>
      </c>
      <c r="M1179" s="56">
        <v>25909</v>
      </c>
      <c r="N1179" s="56">
        <v>8195</v>
      </c>
      <c r="O1179" s="56">
        <f t="shared" si="64"/>
        <v>2756259</v>
      </c>
      <c r="P1179" s="56">
        <v>-167692</v>
      </c>
      <c r="Q1179" s="56">
        <v>-155669</v>
      </c>
      <c r="R1179" s="56">
        <v>1585852</v>
      </c>
      <c r="S1179" s="56">
        <f t="shared" si="65"/>
        <v>4018750</v>
      </c>
      <c r="T1179" s="56">
        <v>886717</v>
      </c>
      <c r="U1179" s="56">
        <f t="shared" si="66"/>
        <v>4905467</v>
      </c>
    </row>
    <row r="1180" spans="2:21" s="17" customFormat="1" outlineLevel="2" x14ac:dyDescent="0.25">
      <c r="B1180" s="9">
        <v>4</v>
      </c>
      <c r="C1180" s="17" t="s">
        <v>420</v>
      </c>
      <c r="D1180" s="54" t="s">
        <v>3515</v>
      </c>
      <c r="E1180" s="54" t="s">
        <v>3516</v>
      </c>
      <c r="F1180" s="54"/>
      <c r="G1180" s="55" t="s">
        <v>3514</v>
      </c>
      <c r="H1180" s="56">
        <v>545945</v>
      </c>
      <c r="I1180" s="56">
        <v>1622240</v>
      </c>
      <c r="J1180" s="56">
        <v>0</v>
      </c>
      <c r="K1180" s="56">
        <v>-1352666</v>
      </c>
      <c r="L1180" s="56">
        <v>-332833</v>
      </c>
      <c r="M1180" s="56">
        <v>4594</v>
      </c>
      <c r="N1180" s="56">
        <v>1453</v>
      </c>
      <c r="O1180" s="56">
        <f t="shared" si="64"/>
        <v>488733</v>
      </c>
      <c r="P1180" s="56">
        <v>-29735</v>
      </c>
      <c r="Q1180" s="56">
        <v>-27603</v>
      </c>
      <c r="R1180" s="56">
        <v>281199</v>
      </c>
      <c r="S1180" s="56">
        <f t="shared" si="65"/>
        <v>712594</v>
      </c>
      <c r="T1180" s="56">
        <v>250500</v>
      </c>
      <c r="U1180" s="56">
        <f t="shared" si="66"/>
        <v>963094</v>
      </c>
    </row>
    <row r="1181" spans="2:21" s="17" customFormat="1" outlineLevel="2" x14ac:dyDescent="0.25">
      <c r="B1181" s="9">
        <v>4</v>
      </c>
      <c r="C1181" s="17" t="s">
        <v>420</v>
      </c>
      <c r="D1181" s="54" t="s">
        <v>3517</v>
      </c>
      <c r="E1181" s="54" t="s">
        <v>3518</v>
      </c>
      <c r="F1181" s="54"/>
      <c r="G1181" s="55" t="s">
        <v>3519</v>
      </c>
      <c r="H1181" s="56">
        <v>94908</v>
      </c>
      <c r="I1181" s="56">
        <v>282012</v>
      </c>
      <c r="J1181" s="56">
        <v>0</v>
      </c>
      <c r="K1181" s="56">
        <v>-235149</v>
      </c>
      <c r="L1181" s="56">
        <v>-57860</v>
      </c>
      <c r="M1181" s="56">
        <v>799</v>
      </c>
      <c r="N1181" s="56">
        <v>252</v>
      </c>
      <c r="O1181" s="56">
        <f t="shared" si="64"/>
        <v>84962</v>
      </c>
      <c r="P1181" s="56">
        <v>-5169</v>
      </c>
      <c r="Q1181" s="56">
        <v>-4799</v>
      </c>
      <c r="R1181" s="56">
        <v>48884</v>
      </c>
      <c r="S1181" s="56">
        <f t="shared" si="65"/>
        <v>123878</v>
      </c>
      <c r="T1181" s="56">
        <v>46979</v>
      </c>
      <c r="U1181" s="56">
        <f t="shared" si="66"/>
        <v>170857</v>
      </c>
    </row>
    <row r="1182" spans="2:21" s="17" customFormat="1" outlineLevel="2" x14ac:dyDescent="0.25">
      <c r="B1182" s="9">
        <v>4</v>
      </c>
      <c r="C1182" s="17" t="s">
        <v>420</v>
      </c>
      <c r="D1182" s="54" t="s">
        <v>3520</v>
      </c>
      <c r="E1182" s="54" t="s">
        <v>3521</v>
      </c>
      <c r="F1182" s="54"/>
      <c r="G1182" s="55" t="s">
        <v>3522</v>
      </c>
      <c r="H1182" s="56">
        <v>501886</v>
      </c>
      <c r="I1182" s="56">
        <v>1491322</v>
      </c>
      <c r="J1182" s="56">
        <v>0</v>
      </c>
      <c r="K1182" s="56">
        <v>-1243504</v>
      </c>
      <c r="L1182" s="56">
        <v>-305972</v>
      </c>
      <c r="M1182" s="56">
        <v>4223</v>
      </c>
      <c r="N1182" s="56">
        <v>1336</v>
      </c>
      <c r="O1182" s="56">
        <f t="shared" si="64"/>
        <v>449291</v>
      </c>
      <c r="P1182" s="56">
        <v>-27335</v>
      </c>
      <c r="Q1182" s="56">
        <v>-25375</v>
      </c>
      <c r="R1182" s="56">
        <v>258506</v>
      </c>
      <c r="S1182" s="56">
        <f t="shared" si="65"/>
        <v>655087</v>
      </c>
      <c r="T1182" s="56">
        <v>254684</v>
      </c>
      <c r="U1182" s="56">
        <f t="shared" si="66"/>
        <v>909771</v>
      </c>
    </row>
    <row r="1183" spans="2:21" s="17" customFormat="1" outlineLevel="2" x14ac:dyDescent="0.25">
      <c r="B1183" s="9">
        <v>4</v>
      </c>
      <c r="C1183" s="17" t="s">
        <v>420</v>
      </c>
      <c r="D1183" s="54" t="s">
        <v>3523</v>
      </c>
      <c r="E1183" s="54" t="s">
        <v>3524</v>
      </c>
      <c r="F1183" s="54"/>
      <c r="G1183" s="55" t="s">
        <v>3525</v>
      </c>
      <c r="H1183" s="56">
        <v>118798</v>
      </c>
      <c r="I1183" s="56">
        <v>353002</v>
      </c>
      <c r="J1183" s="56">
        <v>0</v>
      </c>
      <c r="K1183" s="56">
        <v>-294342</v>
      </c>
      <c r="L1183" s="56">
        <v>-72425</v>
      </c>
      <c r="M1183" s="56">
        <v>1000</v>
      </c>
      <c r="N1183" s="56">
        <v>315</v>
      </c>
      <c r="O1183" s="56">
        <f t="shared" si="64"/>
        <v>106348</v>
      </c>
      <c r="P1183" s="56">
        <v>-6470</v>
      </c>
      <c r="Q1183" s="56">
        <v>-6006</v>
      </c>
      <c r="R1183" s="56">
        <v>61189</v>
      </c>
      <c r="S1183" s="56">
        <f t="shared" si="65"/>
        <v>155061</v>
      </c>
      <c r="T1183" s="56">
        <v>44226</v>
      </c>
      <c r="U1183" s="56">
        <f t="shared" si="66"/>
        <v>199287</v>
      </c>
    </row>
    <row r="1184" spans="2:21" s="17" customFormat="1" outlineLevel="2" x14ac:dyDescent="0.25">
      <c r="B1184" s="9">
        <v>4</v>
      </c>
      <c r="C1184" s="17" t="s">
        <v>420</v>
      </c>
      <c r="D1184" s="54" t="s">
        <v>3526</v>
      </c>
      <c r="E1184" s="54" t="s">
        <v>3527</v>
      </c>
      <c r="F1184" s="54"/>
      <c r="G1184" s="55" t="s">
        <v>3528</v>
      </c>
      <c r="H1184" s="56">
        <v>11586692</v>
      </c>
      <c r="I1184" s="56">
        <v>34429100</v>
      </c>
      <c r="J1184" s="56">
        <v>0</v>
      </c>
      <c r="K1184" s="56">
        <v>-28707891</v>
      </c>
      <c r="L1184" s="56">
        <v>-7063770</v>
      </c>
      <c r="M1184" s="56">
        <v>97502</v>
      </c>
      <c r="N1184" s="56">
        <v>30843</v>
      </c>
      <c r="O1184" s="56">
        <f t="shared" si="64"/>
        <v>10372476</v>
      </c>
      <c r="P1184" s="56">
        <v>-631066</v>
      </c>
      <c r="Q1184" s="56">
        <v>-585822</v>
      </c>
      <c r="R1184" s="56">
        <v>5967945</v>
      </c>
      <c r="S1184" s="56">
        <f t="shared" si="65"/>
        <v>15123533</v>
      </c>
      <c r="T1184" s="56">
        <v>3880665</v>
      </c>
      <c r="U1184" s="56">
        <f t="shared" si="66"/>
        <v>19004198</v>
      </c>
    </row>
    <row r="1185" spans="2:21" s="17" customFormat="1" outlineLevel="2" x14ac:dyDescent="0.25">
      <c r="B1185" s="9">
        <v>4</v>
      </c>
      <c r="C1185" s="17" t="s">
        <v>420</v>
      </c>
      <c r="D1185" s="54" t="s">
        <v>3529</v>
      </c>
      <c r="E1185" s="54" t="s">
        <v>3530</v>
      </c>
      <c r="F1185" s="54"/>
      <c r="G1185" s="55" t="s">
        <v>3531</v>
      </c>
      <c r="H1185" s="56">
        <v>1102103</v>
      </c>
      <c r="I1185" s="56">
        <v>3274826</v>
      </c>
      <c r="J1185" s="56">
        <v>0</v>
      </c>
      <c r="K1185" s="56">
        <v>-2730636</v>
      </c>
      <c r="L1185" s="56">
        <v>-671892</v>
      </c>
      <c r="M1185" s="56">
        <v>9274</v>
      </c>
      <c r="N1185" s="56">
        <v>2935</v>
      </c>
      <c r="O1185" s="56">
        <f t="shared" si="64"/>
        <v>986610</v>
      </c>
      <c r="P1185" s="56">
        <v>-60026</v>
      </c>
      <c r="Q1185" s="56">
        <v>-55722</v>
      </c>
      <c r="R1185" s="56">
        <v>567659</v>
      </c>
      <c r="S1185" s="56">
        <f t="shared" si="65"/>
        <v>1438521</v>
      </c>
      <c r="T1185" s="56">
        <v>440255</v>
      </c>
      <c r="U1185" s="56">
        <f t="shared" si="66"/>
        <v>1878776</v>
      </c>
    </row>
    <row r="1186" spans="2:21" s="17" customFormat="1" outlineLevel="2" x14ac:dyDescent="0.25">
      <c r="B1186" s="9">
        <v>4</v>
      </c>
      <c r="C1186" s="17" t="s">
        <v>420</v>
      </c>
      <c r="D1186" s="54" t="s">
        <v>3532</v>
      </c>
      <c r="E1186" s="54" t="s">
        <v>3533</v>
      </c>
      <c r="F1186" s="54"/>
      <c r="G1186" s="55" t="s">
        <v>3534</v>
      </c>
      <c r="H1186" s="56">
        <v>119952</v>
      </c>
      <c r="I1186" s="56">
        <v>356430</v>
      </c>
      <c r="J1186" s="56">
        <v>0</v>
      </c>
      <c r="K1186" s="56">
        <v>-297200</v>
      </c>
      <c r="L1186" s="56">
        <v>-73128</v>
      </c>
      <c r="M1186" s="56">
        <v>1009</v>
      </c>
      <c r="N1186" s="56">
        <v>320</v>
      </c>
      <c r="O1186" s="56">
        <f t="shared" si="64"/>
        <v>107383</v>
      </c>
      <c r="P1186" s="56">
        <v>-6533</v>
      </c>
      <c r="Q1186" s="56">
        <v>-6065</v>
      </c>
      <c r="R1186" s="56">
        <v>61784</v>
      </c>
      <c r="S1186" s="56">
        <f t="shared" si="65"/>
        <v>156569</v>
      </c>
      <c r="T1186" s="56">
        <v>25775</v>
      </c>
      <c r="U1186" s="56">
        <f t="shared" si="66"/>
        <v>182344</v>
      </c>
    </row>
    <row r="1187" spans="2:21" s="17" customFormat="1" outlineLevel="2" x14ac:dyDescent="0.25">
      <c r="B1187" s="9">
        <v>4</v>
      </c>
      <c r="C1187" s="17" t="s">
        <v>420</v>
      </c>
      <c r="D1187" s="54" t="s">
        <v>3535</v>
      </c>
      <c r="E1187" s="54" t="s">
        <v>3536</v>
      </c>
      <c r="F1187" s="54"/>
      <c r="G1187" s="55" t="s">
        <v>3537</v>
      </c>
      <c r="H1187" s="56">
        <v>40898</v>
      </c>
      <c r="I1187" s="56">
        <v>121526</v>
      </c>
      <c r="J1187" s="56">
        <v>0</v>
      </c>
      <c r="K1187" s="56">
        <v>-101332</v>
      </c>
      <c r="L1187" s="56">
        <v>-24933</v>
      </c>
      <c r="M1187" s="56">
        <v>344</v>
      </c>
      <c r="N1187" s="56">
        <v>111</v>
      </c>
      <c r="O1187" s="56">
        <f t="shared" si="64"/>
        <v>36614</v>
      </c>
      <c r="P1187" s="56">
        <v>-2228</v>
      </c>
      <c r="Q1187" s="56">
        <v>-2068</v>
      </c>
      <c r="R1187" s="56">
        <v>21065</v>
      </c>
      <c r="S1187" s="56">
        <f t="shared" si="65"/>
        <v>53383</v>
      </c>
      <c r="T1187" s="56">
        <v>18837</v>
      </c>
      <c r="U1187" s="56">
        <f t="shared" si="66"/>
        <v>72220</v>
      </c>
    </row>
    <row r="1188" spans="2:21" s="58" customFormat="1" ht="14.25" outlineLevel="1" x14ac:dyDescent="0.2">
      <c r="B1188" s="59"/>
      <c r="C1188" s="58" t="s">
        <v>3538</v>
      </c>
      <c r="D1188" s="61"/>
      <c r="E1188" s="61"/>
      <c r="F1188" s="61"/>
      <c r="G1188" s="62"/>
      <c r="H1188" s="63">
        <f t="shared" ref="H1188:U1188" si="67">SUBTOTAL(9,H137:H1187)</f>
        <v>1237354626</v>
      </c>
      <c r="I1188" s="63">
        <f t="shared" si="67"/>
        <v>3676718705</v>
      </c>
      <c r="J1188" s="63">
        <f t="shared" si="67"/>
        <v>0</v>
      </c>
      <c r="K1188" s="63">
        <f t="shared" si="67"/>
        <v>-3065744904</v>
      </c>
      <c r="L1188" s="63">
        <f t="shared" si="67"/>
        <v>-754347223</v>
      </c>
      <c r="M1188" s="63">
        <f t="shared" si="67"/>
        <v>10412290</v>
      </c>
      <c r="N1188" s="63">
        <f t="shared" si="67"/>
        <v>3293849</v>
      </c>
      <c r="O1188" s="63">
        <f t="shared" si="67"/>
        <v>1107687343</v>
      </c>
      <c r="P1188" s="63">
        <f t="shared" si="67"/>
        <v>-67392182</v>
      </c>
      <c r="Q1188" s="63">
        <f t="shared" si="67"/>
        <v>-62560542</v>
      </c>
      <c r="R1188" s="63">
        <f t="shared" si="67"/>
        <v>637322950</v>
      </c>
      <c r="S1188" s="63">
        <f t="shared" si="67"/>
        <v>1615057569</v>
      </c>
      <c r="T1188" s="63">
        <f t="shared" si="67"/>
        <v>357831591</v>
      </c>
      <c r="U1188" s="63">
        <f t="shared" si="67"/>
        <v>1972889160</v>
      </c>
    </row>
    <row r="1189" spans="2:21" s="17" customFormat="1" outlineLevel="2" x14ac:dyDescent="0.25">
      <c r="B1189" s="9">
        <v>5</v>
      </c>
      <c r="C1189" s="17" t="s">
        <v>3539</v>
      </c>
      <c r="D1189" s="54" t="s">
        <v>3540</v>
      </c>
      <c r="E1189" s="54" t="s">
        <v>3541</v>
      </c>
      <c r="F1189" s="54"/>
      <c r="G1189" s="55" t="s">
        <v>3542</v>
      </c>
      <c r="H1189" s="56">
        <v>213457</v>
      </c>
      <c r="I1189" s="56">
        <v>634274</v>
      </c>
      <c r="J1189" s="56">
        <v>0</v>
      </c>
      <c r="K1189" s="56">
        <v>-528874</v>
      </c>
      <c r="L1189" s="56">
        <v>-130133</v>
      </c>
      <c r="M1189" s="56">
        <v>1796</v>
      </c>
      <c r="N1189" s="56">
        <v>568</v>
      </c>
      <c r="O1189" s="56">
        <f t="shared" si="64"/>
        <v>191088</v>
      </c>
      <c r="P1189" s="56">
        <v>-11626</v>
      </c>
      <c r="Q1189" s="56">
        <v>-10792</v>
      </c>
      <c r="R1189" s="56">
        <v>109945</v>
      </c>
      <c r="S1189" s="56">
        <f t="shared" ref="S1189:S1252" si="68">SUM(O1189:R1189)</f>
        <v>278615</v>
      </c>
      <c r="T1189" s="56">
        <v>114982</v>
      </c>
      <c r="U1189" s="56">
        <f t="shared" ref="U1189:U1252" si="69">SUM(S1189:T1189)</f>
        <v>393597</v>
      </c>
    </row>
    <row r="1190" spans="2:21" s="17" customFormat="1" outlineLevel="2" x14ac:dyDescent="0.25">
      <c r="B1190" s="9">
        <v>5</v>
      </c>
      <c r="C1190" s="17" t="s">
        <v>3539</v>
      </c>
      <c r="D1190" s="54" t="s">
        <v>3543</v>
      </c>
      <c r="E1190" s="54" t="s">
        <v>3544</v>
      </c>
      <c r="F1190" s="54"/>
      <c r="G1190" s="55" t="s">
        <v>4122</v>
      </c>
      <c r="H1190" s="56">
        <v>283570</v>
      </c>
      <c r="I1190" s="56">
        <v>842609</v>
      </c>
      <c r="J1190" s="56">
        <v>0</v>
      </c>
      <c r="K1190" s="56">
        <v>-702590</v>
      </c>
      <c r="L1190" s="56">
        <v>-172877</v>
      </c>
      <c r="M1190" s="56">
        <v>2386</v>
      </c>
      <c r="N1190" s="56">
        <v>755</v>
      </c>
      <c r="O1190" s="56">
        <f t="shared" si="64"/>
        <v>253853</v>
      </c>
      <c r="P1190" s="56">
        <v>-15445</v>
      </c>
      <c r="Q1190" s="56">
        <v>-14337</v>
      </c>
      <c r="R1190" s="56">
        <v>146058</v>
      </c>
      <c r="S1190" s="56">
        <f t="shared" si="68"/>
        <v>370129</v>
      </c>
      <c r="T1190" s="56">
        <v>198880</v>
      </c>
      <c r="U1190" s="56">
        <f t="shared" si="69"/>
        <v>569009</v>
      </c>
    </row>
    <row r="1191" spans="2:21" s="17" customFormat="1" outlineLevel="2" x14ac:dyDescent="0.25">
      <c r="B1191" s="9">
        <v>5</v>
      </c>
      <c r="C1191" s="17" t="s">
        <v>3539</v>
      </c>
      <c r="D1191" s="54" t="s">
        <v>3545</v>
      </c>
      <c r="E1191" s="54" t="s">
        <v>3546</v>
      </c>
      <c r="F1191" s="54"/>
      <c r="G1191" s="55" t="s">
        <v>3547</v>
      </c>
      <c r="H1191" s="56">
        <v>85891</v>
      </c>
      <c r="I1191" s="56">
        <v>255219</v>
      </c>
      <c r="J1191" s="56">
        <v>0</v>
      </c>
      <c r="K1191" s="56">
        <v>-212808</v>
      </c>
      <c r="L1191" s="56">
        <v>-52363</v>
      </c>
      <c r="M1191" s="56">
        <v>723</v>
      </c>
      <c r="N1191" s="56">
        <v>227</v>
      </c>
      <c r="O1191" s="56">
        <f t="shared" si="64"/>
        <v>76889</v>
      </c>
      <c r="P1191" s="56">
        <v>-4678</v>
      </c>
      <c r="Q1191" s="56">
        <v>-4343</v>
      </c>
      <c r="R1191" s="56">
        <v>44240</v>
      </c>
      <c r="S1191" s="56">
        <f t="shared" si="68"/>
        <v>112108</v>
      </c>
      <c r="T1191" s="56">
        <v>38985</v>
      </c>
      <c r="U1191" s="56">
        <f t="shared" si="69"/>
        <v>151093</v>
      </c>
    </row>
    <row r="1192" spans="2:21" s="17" customFormat="1" outlineLevel="2" x14ac:dyDescent="0.25">
      <c r="B1192" s="9">
        <v>5</v>
      </c>
      <c r="C1192" s="17" t="s">
        <v>3539</v>
      </c>
      <c r="D1192" s="54" t="s">
        <v>3548</v>
      </c>
      <c r="E1192" s="54" t="s">
        <v>3549</v>
      </c>
      <c r="F1192" s="54"/>
      <c r="G1192" s="55" t="s">
        <v>3550</v>
      </c>
      <c r="H1192" s="56">
        <v>30427</v>
      </c>
      <c r="I1192" s="56">
        <v>90413</v>
      </c>
      <c r="J1192" s="56">
        <v>0</v>
      </c>
      <c r="K1192" s="56">
        <v>-75389</v>
      </c>
      <c r="L1192" s="56">
        <v>-18550</v>
      </c>
      <c r="M1192" s="56">
        <v>256</v>
      </c>
      <c r="N1192" s="56">
        <v>81</v>
      </c>
      <c r="O1192" s="56">
        <f t="shared" si="64"/>
        <v>27238</v>
      </c>
      <c r="P1192" s="56">
        <v>-1657</v>
      </c>
      <c r="Q1192" s="56">
        <v>-1538</v>
      </c>
      <c r="R1192" s="56">
        <v>15672</v>
      </c>
      <c r="S1192" s="56">
        <f t="shared" si="68"/>
        <v>39715</v>
      </c>
      <c r="T1192" s="56">
        <v>26066</v>
      </c>
      <c r="U1192" s="56">
        <f t="shared" si="69"/>
        <v>65781</v>
      </c>
    </row>
    <row r="1193" spans="2:21" s="17" customFormat="1" outlineLevel="2" x14ac:dyDescent="0.25">
      <c r="B1193" s="9">
        <v>5</v>
      </c>
      <c r="C1193" s="17" t="s">
        <v>3539</v>
      </c>
      <c r="D1193" s="54" t="s">
        <v>3551</v>
      </c>
      <c r="E1193" s="54" t="s">
        <v>3552</v>
      </c>
      <c r="F1193" s="54"/>
      <c r="G1193" s="55" t="s">
        <v>3553</v>
      </c>
      <c r="H1193" s="56">
        <v>60973</v>
      </c>
      <c r="I1193" s="56">
        <v>181178</v>
      </c>
      <c r="J1193" s="56">
        <v>0</v>
      </c>
      <c r="K1193" s="56">
        <v>-151071</v>
      </c>
      <c r="L1193" s="56">
        <v>-37172</v>
      </c>
      <c r="M1193" s="56">
        <v>513</v>
      </c>
      <c r="N1193" s="56">
        <v>162</v>
      </c>
      <c r="O1193" s="56">
        <f t="shared" si="64"/>
        <v>54583</v>
      </c>
      <c r="P1193" s="56">
        <v>-3321</v>
      </c>
      <c r="Q1193" s="56">
        <v>-3083</v>
      </c>
      <c r="R1193" s="56">
        <v>31405</v>
      </c>
      <c r="S1193" s="56">
        <f t="shared" si="68"/>
        <v>79584</v>
      </c>
      <c r="T1193" s="56">
        <v>17794</v>
      </c>
      <c r="U1193" s="56">
        <f t="shared" si="69"/>
        <v>97378</v>
      </c>
    </row>
    <row r="1194" spans="2:21" s="17" customFormat="1" outlineLevel="2" x14ac:dyDescent="0.25">
      <c r="B1194" s="9">
        <v>5</v>
      </c>
      <c r="C1194" s="17" t="s">
        <v>3539</v>
      </c>
      <c r="D1194" s="54" t="s">
        <v>3554</v>
      </c>
      <c r="E1194" s="54" t="s">
        <v>3555</v>
      </c>
      <c r="F1194" s="54"/>
      <c r="G1194" s="55" t="s">
        <v>4123</v>
      </c>
      <c r="H1194" s="56">
        <v>70371</v>
      </c>
      <c r="I1194" s="56">
        <v>209102</v>
      </c>
      <c r="J1194" s="56">
        <v>0</v>
      </c>
      <c r="K1194" s="56">
        <v>-174355</v>
      </c>
      <c r="L1194" s="56">
        <v>-42901</v>
      </c>
      <c r="M1194" s="56">
        <v>592</v>
      </c>
      <c r="N1194" s="56">
        <v>187</v>
      </c>
      <c r="O1194" s="56">
        <f t="shared" si="64"/>
        <v>62996</v>
      </c>
      <c r="P1194" s="56">
        <v>-3833</v>
      </c>
      <c r="Q1194" s="56">
        <v>-3558</v>
      </c>
      <c r="R1194" s="56">
        <v>36246</v>
      </c>
      <c r="S1194" s="56">
        <f t="shared" si="68"/>
        <v>91851</v>
      </c>
      <c r="T1194" s="56">
        <v>29944</v>
      </c>
      <c r="U1194" s="56">
        <f t="shared" si="69"/>
        <v>121795</v>
      </c>
    </row>
    <row r="1195" spans="2:21" s="17" customFormat="1" outlineLevel="2" x14ac:dyDescent="0.25">
      <c r="B1195" s="9">
        <v>5</v>
      </c>
      <c r="C1195" s="17" t="s">
        <v>3539</v>
      </c>
      <c r="D1195" s="54" t="s">
        <v>3556</v>
      </c>
      <c r="E1195" s="54" t="s">
        <v>3557</v>
      </c>
      <c r="F1195" s="54"/>
      <c r="G1195" s="55" t="s">
        <v>3558</v>
      </c>
      <c r="H1195" s="56">
        <v>43539</v>
      </c>
      <c r="I1195" s="56">
        <v>129373</v>
      </c>
      <c r="J1195" s="56">
        <v>0</v>
      </c>
      <c r="K1195" s="56">
        <v>-107875</v>
      </c>
      <c r="L1195" s="56">
        <v>-26543</v>
      </c>
      <c r="M1195" s="56">
        <v>366</v>
      </c>
      <c r="N1195" s="56">
        <v>116</v>
      </c>
      <c r="O1195" s="56">
        <f t="shared" si="64"/>
        <v>38976</v>
      </c>
      <c r="P1195" s="56">
        <v>-2371</v>
      </c>
      <c r="Q1195" s="56">
        <v>-2201</v>
      </c>
      <c r="R1195" s="56">
        <v>22426</v>
      </c>
      <c r="S1195" s="56">
        <f t="shared" si="68"/>
        <v>56830</v>
      </c>
      <c r="T1195" s="56">
        <v>21584</v>
      </c>
      <c r="U1195" s="56">
        <f t="shared" si="69"/>
        <v>78414</v>
      </c>
    </row>
    <row r="1196" spans="2:21" s="17" customFormat="1" outlineLevel="2" x14ac:dyDescent="0.25">
      <c r="B1196" s="9">
        <v>5</v>
      </c>
      <c r="C1196" s="17" t="s">
        <v>3539</v>
      </c>
      <c r="D1196" s="54" t="s">
        <v>3559</v>
      </c>
      <c r="E1196" s="54" t="s">
        <v>3560</v>
      </c>
      <c r="F1196" s="54"/>
      <c r="G1196" s="55" t="s">
        <v>3561</v>
      </c>
      <c r="H1196" s="56">
        <v>44114</v>
      </c>
      <c r="I1196" s="56">
        <v>131081</v>
      </c>
      <c r="J1196" s="56">
        <v>0</v>
      </c>
      <c r="K1196" s="56">
        <v>-109299</v>
      </c>
      <c r="L1196" s="56">
        <v>-26894</v>
      </c>
      <c r="M1196" s="56">
        <v>371</v>
      </c>
      <c r="N1196" s="56">
        <v>118</v>
      </c>
      <c r="O1196" s="56">
        <f t="shared" si="64"/>
        <v>39491</v>
      </c>
      <c r="P1196" s="56">
        <v>-2403</v>
      </c>
      <c r="Q1196" s="56">
        <v>-2230</v>
      </c>
      <c r="R1196" s="56">
        <v>22722</v>
      </c>
      <c r="S1196" s="56">
        <f t="shared" si="68"/>
        <v>57580</v>
      </c>
      <c r="T1196" s="56">
        <v>25470</v>
      </c>
      <c r="U1196" s="56">
        <f t="shared" si="69"/>
        <v>83050</v>
      </c>
    </row>
    <row r="1197" spans="2:21" s="17" customFormat="1" outlineLevel="2" x14ac:dyDescent="0.25">
      <c r="B1197" s="9">
        <v>5</v>
      </c>
      <c r="C1197" s="17" t="s">
        <v>3539</v>
      </c>
      <c r="D1197" s="54" t="s">
        <v>3562</v>
      </c>
      <c r="E1197" s="54" t="s">
        <v>3563</v>
      </c>
      <c r="F1197" s="54"/>
      <c r="G1197" s="55" t="s">
        <v>4124</v>
      </c>
      <c r="H1197" s="56">
        <v>51200</v>
      </c>
      <c r="I1197" s="56">
        <v>152137</v>
      </c>
      <c r="J1197" s="56">
        <v>0</v>
      </c>
      <c r="K1197" s="56">
        <v>-126856</v>
      </c>
      <c r="L1197" s="56">
        <v>-31214</v>
      </c>
      <c r="M1197" s="56">
        <v>431</v>
      </c>
      <c r="N1197" s="56">
        <v>138</v>
      </c>
      <c r="O1197" s="56">
        <f t="shared" si="64"/>
        <v>45836</v>
      </c>
      <c r="P1197" s="56">
        <v>-2789</v>
      </c>
      <c r="Q1197" s="56">
        <v>-2589</v>
      </c>
      <c r="R1197" s="56">
        <v>26371</v>
      </c>
      <c r="S1197" s="56">
        <f t="shared" si="68"/>
        <v>66829</v>
      </c>
      <c r="T1197" s="56">
        <v>39770</v>
      </c>
      <c r="U1197" s="56">
        <f t="shared" si="69"/>
        <v>106599</v>
      </c>
    </row>
    <row r="1198" spans="2:21" s="17" customFormat="1" outlineLevel="2" x14ac:dyDescent="0.25">
      <c r="B1198" s="9">
        <v>5</v>
      </c>
      <c r="C1198" s="17" t="s">
        <v>3539</v>
      </c>
      <c r="D1198" s="54" t="s">
        <v>3564</v>
      </c>
      <c r="E1198" s="54" t="s">
        <v>3565</v>
      </c>
      <c r="F1198" s="54"/>
      <c r="G1198" s="55" t="s">
        <v>3566</v>
      </c>
      <c r="H1198" s="56">
        <v>0</v>
      </c>
      <c r="I1198" s="56">
        <v>0</v>
      </c>
      <c r="J1198" s="56">
        <v>0</v>
      </c>
      <c r="K1198" s="56">
        <v>0</v>
      </c>
      <c r="L1198" s="56">
        <v>0</v>
      </c>
      <c r="M1198" s="56">
        <v>0</v>
      </c>
      <c r="N1198" s="56">
        <v>0</v>
      </c>
      <c r="O1198" s="56">
        <f t="shared" si="64"/>
        <v>0</v>
      </c>
      <c r="P1198" s="56">
        <v>0</v>
      </c>
      <c r="Q1198" s="56">
        <v>0</v>
      </c>
      <c r="R1198" s="56">
        <v>0</v>
      </c>
      <c r="S1198" s="56">
        <f t="shared" si="68"/>
        <v>0</v>
      </c>
      <c r="T1198" s="56">
        <v>-7879</v>
      </c>
      <c r="U1198" s="56">
        <f t="shared" si="69"/>
        <v>-7879</v>
      </c>
    </row>
    <row r="1199" spans="2:21" s="17" customFormat="1" outlineLevel="2" x14ac:dyDescent="0.25">
      <c r="B1199" s="9">
        <v>5</v>
      </c>
      <c r="C1199" s="17" t="s">
        <v>3539</v>
      </c>
      <c r="D1199" s="54" t="s">
        <v>3567</v>
      </c>
      <c r="E1199" s="54" t="s">
        <v>3568</v>
      </c>
      <c r="F1199" s="54"/>
      <c r="G1199" s="55" t="s">
        <v>4125</v>
      </c>
      <c r="H1199" s="56">
        <v>80529</v>
      </c>
      <c r="I1199" s="56">
        <v>239285</v>
      </c>
      <c r="J1199" s="56">
        <v>0</v>
      </c>
      <c r="K1199" s="56">
        <v>-199523</v>
      </c>
      <c r="L1199" s="56">
        <v>-49094</v>
      </c>
      <c r="M1199" s="56">
        <v>678</v>
      </c>
      <c r="N1199" s="56">
        <v>216</v>
      </c>
      <c r="O1199" s="56">
        <f t="shared" si="64"/>
        <v>72091</v>
      </c>
      <c r="P1199" s="56">
        <v>-4386</v>
      </c>
      <c r="Q1199" s="56">
        <v>-4072</v>
      </c>
      <c r="R1199" s="56">
        <v>41478</v>
      </c>
      <c r="S1199" s="56">
        <f t="shared" si="68"/>
        <v>105111</v>
      </c>
      <c r="T1199" s="56">
        <v>23322</v>
      </c>
      <c r="U1199" s="56">
        <f t="shared" si="69"/>
        <v>128433</v>
      </c>
    </row>
    <row r="1200" spans="2:21" s="17" customFormat="1" outlineLevel="2" x14ac:dyDescent="0.25">
      <c r="B1200" s="9">
        <v>5</v>
      </c>
      <c r="C1200" s="17" t="s">
        <v>3539</v>
      </c>
      <c r="D1200" s="54" t="s">
        <v>3569</v>
      </c>
      <c r="E1200" s="54" t="s">
        <v>3570</v>
      </c>
      <c r="F1200" s="54"/>
      <c r="G1200" s="55" t="s">
        <v>3571</v>
      </c>
      <c r="H1200" s="56">
        <v>56828</v>
      </c>
      <c r="I1200" s="56">
        <v>168861</v>
      </c>
      <c r="J1200" s="56">
        <v>0</v>
      </c>
      <c r="K1200" s="56">
        <v>-140801</v>
      </c>
      <c r="L1200" s="56">
        <v>-34645</v>
      </c>
      <c r="M1200" s="56">
        <v>478</v>
      </c>
      <c r="N1200" s="56">
        <v>151</v>
      </c>
      <c r="O1200" s="56">
        <f t="shared" si="64"/>
        <v>50872</v>
      </c>
      <c r="P1200" s="56">
        <v>-3095</v>
      </c>
      <c r="Q1200" s="56">
        <v>-2873</v>
      </c>
      <c r="R1200" s="56">
        <v>29270</v>
      </c>
      <c r="S1200" s="56">
        <f t="shared" si="68"/>
        <v>74174</v>
      </c>
      <c r="T1200" s="56">
        <v>33322</v>
      </c>
      <c r="U1200" s="56">
        <f t="shared" si="69"/>
        <v>107496</v>
      </c>
    </row>
    <row r="1201" spans="2:21" s="17" customFormat="1" outlineLevel="2" x14ac:dyDescent="0.25">
      <c r="B1201" s="9">
        <v>5</v>
      </c>
      <c r="C1201" s="17" t="s">
        <v>3539</v>
      </c>
      <c r="D1201" s="54" t="s">
        <v>3572</v>
      </c>
      <c r="E1201" s="54" t="s">
        <v>3573</v>
      </c>
      <c r="F1201" s="54"/>
      <c r="G1201" s="55" t="s">
        <v>4126</v>
      </c>
      <c r="H1201" s="56">
        <v>152408</v>
      </c>
      <c r="I1201" s="56">
        <v>452870</v>
      </c>
      <c r="J1201" s="56">
        <v>0</v>
      </c>
      <c r="K1201" s="56">
        <v>-377615</v>
      </c>
      <c r="L1201" s="56">
        <v>-92915</v>
      </c>
      <c r="M1201" s="56">
        <v>1283</v>
      </c>
      <c r="N1201" s="56">
        <v>406</v>
      </c>
      <c r="O1201" s="56">
        <f t="shared" si="64"/>
        <v>136437</v>
      </c>
      <c r="P1201" s="56">
        <v>-8301</v>
      </c>
      <c r="Q1201" s="56">
        <v>-7706</v>
      </c>
      <c r="R1201" s="56">
        <v>78500</v>
      </c>
      <c r="S1201" s="56">
        <f t="shared" si="68"/>
        <v>198930</v>
      </c>
      <c r="T1201" s="56">
        <v>120410</v>
      </c>
      <c r="U1201" s="56">
        <f t="shared" si="69"/>
        <v>319340</v>
      </c>
    </row>
    <row r="1202" spans="2:21" s="17" customFormat="1" outlineLevel="2" x14ac:dyDescent="0.25">
      <c r="B1202" s="9">
        <v>5</v>
      </c>
      <c r="C1202" s="17" t="s">
        <v>3539</v>
      </c>
      <c r="D1202" s="54" t="s">
        <v>3574</v>
      </c>
      <c r="E1202" s="54" t="s">
        <v>3575</v>
      </c>
      <c r="F1202" s="54"/>
      <c r="G1202" s="55" t="s">
        <v>3576</v>
      </c>
      <c r="H1202" s="56">
        <v>188058</v>
      </c>
      <c r="I1202" s="56">
        <v>558802</v>
      </c>
      <c r="J1202" s="56">
        <v>0</v>
      </c>
      <c r="K1202" s="56">
        <v>-465943</v>
      </c>
      <c r="L1202" s="56">
        <v>-114649</v>
      </c>
      <c r="M1202" s="56">
        <v>1582</v>
      </c>
      <c r="N1202" s="56">
        <v>502</v>
      </c>
      <c r="O1202" s="56">
        <f t="shared" si="64"/>
        <v>168352</v>
      </c>
      <c r="P1202" s="56">
        <v>-10243</v>
      </c>
      <c r="Q1202" s="56">
        <v>-9508</v>
      </c>
      <c r="R1202" s="56">
        <v>96863</v>
      </c>
      <c r="S1202" s="56">
        <f t="shared" si="68"/>
        <v>245464</v>
      </c>
      <c r="T1202" s="56">
        <v>70439</v>
      </c>
      <c r="U1202" s="56">
        <f t="shared" si="69"/>
        <v>315903</v>
      </c>
    </row>
    <row r="1203" spans="2:21" s="17" customFormat="1" outlineLevel="2" x14ac:dyDescent="0.25">
      <c r="B1203" s="9">
        <v>5</v>
      </c>
      <c r="C1203" s="17" t="s">
        <v>3539</v>
      </c>
      <c r="D1203" s="54" t="s">
        <v>3577</v>
      </c>
      <c r="E1203" s="54" t="s">
        <v>3578</v>
      </c>
      <c r="F1203" s="54"/>
      <c r="G1203" s="55" t="s">
        <v>4127</v>
      </c>
      <c r="H1203" s="56">
        <v>84961</v>
      </c>
      <c r="I1203" s="56">
        <v>252456</v>
      </c>
      <c r="J1203" s="56">
        <v>0</v>
      </c>
      <c r="K1203" s="56">
        <v>-210505</v>
      </c>
      <c r="L1203" s="56">
        <v>-51796</v>
      </c>
      <c r="M1203" s="56">
        <v>715</v>
      </c>
      <c r="N1203" s="56">
        <v>228</v>
      </c>
      <c r="O1203" s="56">
        <f t="shared" si="64"/>
        <v>76059</v>
      </c>
      <c r="P1203" s="56">
        <v>-4627</v>
      </c>
      <c r="Q1203" s="56">
        <v>-4296</v>
      </c>
      <c r="R1203" s="56">
        <v>43761</v>
      </c>
      <c r="S1203" s="56">
        <f t="shared" si="68"/>
        <v>110897</v>
      </c>
      <c r="T1203" s="56">
        <v>56588</v>
      </c>
      <c r="U1203" s="56">
        <f t="shared" si="69"/>
        <v>167485</v>
      </c>
    </row>
    <row r="1204" spans="2:21" s="17" customFormat="1" outlineLevel="2" x14ac:dyDescent="0.25">
      <c r="B1204" s="9">
        <v>5</v>
      </c>
      <c r="C1204" s="17" t="s">
        <v>3539</v>
      </c>
      <c r="D1204" s="54" t="s">
        <v>3579</v>
      </c>
      <c r="E1204" s="54" t="s">
        <v>3580</v>
      </c>
      <c r="F1204" s="54"/>
      <c r="G1204" s="55" t="s">
        <v>3581</v>
      </c>
      <c r="H1204" s="56">
        <v>72272</v>
      </c>
      <c r="I1204" s="56">
        <v>214752</v>
      </c>
      <c r="J1204" s="56">
        <v>0</v>
      </c>
      <c r="K1204" s="56">
        <v>-179066</v>
      </c>
      <c r="L1204" s="56">
        <v>-44060</v>
      </c>
      <c r="M1204" s="56">
        <v>608</v>
      </c>
      <c r="N1204" s="56">
        <v>193</v>
      </c>
      <c r="O1204" s="56">
        <f t="shared" si="64"/>
        <v>64699</v>
      </c>
      <c r="P1204" s="56">
        <v>-3936</v>
      </c>
      <c r="Q1204" s="56">
        <v>-3654</v>
      </c>
      <c r="R1204" s="56">
        <v>37225</v>
      </c>
      <c r="S1204" s="56">
        <f t="shared" si="68"/>
        <v>94334</v>
      </c>
      <c r="T1204" s="56">
        <v>49105</v>
      </c>
      <c r="U1204" s="56">
        <f t="shared" si="69"/>
        <v>143439</v>
      </c>
    </row>
    <row r="1205" spans="2:21" s="17" customFormat="1" outlineLevel="2" x14ac:dyDescent="0.25">
      <c r="B1205" s="9">
        <v>5</v>
      </c>
      <c r="C1205" s="17" t="s">
        <v>3539</v>
      </c>
      <c r="D1205" s="54" t="s">
        <v>3582</v>
      </c>
      <c r="E1205" s="54" t="s">
        <v>3583</v>
      </c>
      <c r="F1205" s="54"/>
      <c r="G1205" s="55" t="s">
        <v>3584</v>
      </c>
      <c r="H1205" s="56">
        <v>0</v>
      </c>
      <c r="I1205" s="56">
        <v>0</v>
      </c>
      <c r="J1205" s="56">
        <v>0</v>
      </c>
      <c r="K1205" s="56">
        <v>0</v>
      </c>
      <c r="L1205" s="56">
        <v>0</v>
      </c>
      <c r="M1205" s="56">
        <v>0</v>
      </c>
      <c r="N1205" s="56">
        <v>0</v>
      </c>
      <c r="O1205" s="56">
        <f t="shared" si="64"/>
        <v>0</v>
      </c>
      <c r="P1205" s="56">
        <v>0</v>
      </c>
      <c r="Q1205" s="56">
        <v>0</v>
      </c>
      <c r="R1205" s="56">
        <v>0</v>
      </c>
      <c r="S1205" s="56">
        <f t="shared" si="68"/>
        <v>0</v>
      </c>
      <c r="T1205" s="56">
        <v>-37260</v>
      </c>
      <c r="U1205" s="56">
        <f t="shared" si="69"/>
        <v>-37260</v>
      </c>
    </row>
    <row r="1206" spans="2:21" s="17" customFormat="1" outlineLevel="2" x14ac:dyDescent="0.25">
      <c r="B1206" s="9">
        <v>5</v>
      </c>
      <c r="C1206" s="17" t="s">
        <v>3539</v>
      </c>
      <c r="D1206" s="54" t="s">
        <v>3585</v>
      </c>
      <c r="E1206" s="54" t="s">
        <v>3586</v>
      </c>
      <c r="F1206" s="54"/>
      <c r="G1206" s="55" t="s">
        <v>3587</v>
      </c>
      <c r="H1206" s="56">
        <v>0</v>
      </c>
      <c r="I1206" s="56">
        <v>0</v>
      </c>
      <c r="J1206" s="56">
        <v>0</v>
      </c>
      <c r="K1206" s="56">
        <v>0</v>
      </c>
      <c r="L1206" s="56">
        <v>0</v>
      </c>
      <c r="M1206" s="56">
        <v>0</v>
      </c>
      <c r="N1206" s="56">
        <v>0</v>
      </c>
      <c r="O1206" s="56">
        <f t="shared" si="64"/>
        <v>0</v>
      </c>
      <c r="P1206" s="56">
        <v>0</v>
      </c>
      <c r="Q1206" s="56">
        <v>0</v>
      </c>
      <c r="R1206" s="56">
        <v>0</v>
      </c>
      <c r="S1206" s="56">
        <f t="shared" si="68"/>
        <v>0</v>
      </c>
      <c r="T1206" s="56">
        <v>-931</v>
      </c>
      <c r="U1206" s="56">
        <f t="shared" si="69"/>
        <v>-931</v>
      </c>
    </row>
    <row r="1207" spans="2:21" s="17" customFormat="1" outlineLevel="2" x14ac:dyDescent="0.25">
      <c r="B1207" s="9">
        <v>5</v>
      </c>
      <c r="C1207" s="17" t="s">
        <v>3539</v>
      </c>
      <c r="D1207" s="54" t="s">
        <v>3588</v>
      </c>
      <c r="E1207" s="54" t="s">
        <v>3589</v>
      </c>
      <c r="F1207" s="54"/>
      <c r="G1207" s="55" t="s">
        <v>3590</v>
      </c>
      <c r="H1207" s="56">
        <v>58058</v>
      </c>
      <c r="I1207" s="56">
        <v>172515</v>
      </c>
      <c r="J1207" s="56">
        <v>0</v>
      </c>
      <c r="K1207" s="56">
        <v>-143847</v>
      </c>
      <c r="L1207" s="56">
        <v>-35395</v>
      </c>
      <c r="M1207" s="56">
        <v>489</v>
      </c>
      <c r="N1207" s="56">
        <v>153</v>
      </c>
      <c r="O1207" s="56">
        <f t="shared" si="64"/>
        <v>51973</v>
      </c>
      <c r="P1207" s="56">
        <v>-3162</v>
      </c>
      <c r="Q1207" s="56">
        <v>-2935</v>
      </c>
      <c r="R1207" s="56">
        <v>29904</v>
      </c>
      <c r="S1207" s="56">
        <f t="shared" si="68"/>
        <v>75780</v>
      </c>
      <c r="T1207" s="56">
        <v>21131</v>
      </c>
      <c r="U1207" s="56">
        <f t="shared" si="69"/>
        <v>96911</v>
      </c>
    </row>
    <row r="1208" spans="2:21" s="17" customFormat="1" outlineLevel="2" x14ac:dyDescent="0.25">
      <c r="B1208" s="9">
        <v>5</v>
      </c>
      <c r="C1208" s="17" t="s">
        <v>3539</v>
      </c>
      <c r="D1208" s="54" t="s">
        <v>3591</v>
      </c>
      <c r="E1208" s="54" t="s">
        <v>3592</v>
      </c>
      <c r="F1208" s="54"/>
      <c r="G1208" s="55" t="s">
        <v>3593</v>
      </c>
      <c r="H1208" s="56">
        <v>75200</v>
      </c>
      <c r="I1208" s="56">
        <v>223453</v>
      </c>
      <c r="J1208" s="56">
        <v>0</v>
      </c>
      <c r="K1208" s="56">
        <v>-186321</v>
      </c>
      <c r="L1208" s="56">
        <v>-45846</v>
      </c>
      <c r="M1208" s="56">
        <v>633</v>
      </c>
      <c r="N1208" s="56">
        <v>202</v>
      </c>
      <c r="O1208" s="56">
        <f t="shared" si="64"/>
        <v>67321</v>
      </c>
      <c r="P1208" s="56">
        <v>-4096</v>
      </c>
      <c r="Q1208" s="56">
        <v>-3802</v>
      </c>
      <c r="R1208" s="56">
        <v>38733</v>
      </c>
      <c r="S1208" s="56">
        <f t="shared" si="68"/>
        <v>98156</v>
      </c>
      <c r="T1208" s="56">
        <v>32726</v>
      </c>
      <c r="U1208" s="56">
        <f t="shared" si="69"/>
        <v>130882</v>
      </c>
    </row>
    <row r="1209" spans="2:21" s="17" customFormat="1" outlineLevel="2" x14ac:dyDescent="0.25">
      <c r="B1209" s="9">
        <v>5</v>
      </c>
      <c r="C1209" s="17" t="s">
        <v>3539</v>
      </c>
      <c r="D1209" s="54" t="s">
        <v>3594</v>
      </c>
      <c r="E1209" s="54" t="s">
        <v>3595</v>
      </c>
      <c r="F1209" s="54"/>
      <c r="G1209" s="55" t="s">
        <v>3596</v>
      </c>
      <c r="H1209" s="56">
        <v>19015</v>
      </c>
      <c r="I1209" s="56">
        <v>56500</v>
      </c>
      <c r="J1209" s="56">
        <v>0</v>
      </c>
      <c r="K1209" s="56">
        <v>-47112</v>
      </c>
      <c r="L1209" s="56">
        <v>-11592</v>
      </c>
      <c r="M1209" s="56">
        <v>160</v>
      </c>
      <c r="N1209" s="56">
        <v>51</v>
      </c>
      <c r="O1209" s="56">
        <f t="shared" si="64"/>
        <v>17022</v>
      </c>
      <c r="P1209" s="56">
        <v>-1036</v>
      </c>
      <c r="Q1209" s="56">
        <v>-961</v>
      </c>
      <c r="R1209" s="56">
        <v>9794</v>
      </c>
      <c r="S1209" s="56">
        <f t="shared" si="68"/>
        <v>24819</v>
      </c>
      <c r="T1209" s="56">
        <v>16188</v>
      </c>
      <c r="U1209" s="56">
        <f t="shared" si="69"/>
        <v>41007</v>
      </c>
    </row>
    <row r="1210" spans="2:21" s="17" customFormat="1" outlineLevel="2" x14ac:dyDescent="0.25">
      <c r="B1210" s="9">
        <v>5</v>
      </c>
      <c r="C1210" s="17" t="s">
        <v>3539</v>
      </c>
      <c r="D1210" s="54" t="s">
        <v>3597</v>
      </c>
      <c r="E1210" s="54" t="s">
        <v>3598</v>
      </c>
      <c r="F1210" s="54"/>
      <c r="G1210" s="55" t="s">
        <v>3599</v>
      </c>
      <c r="H1210" s="56">
        <v>53224</v>
      </c>
      <c r="I1210" s="56">
        <v>158151</v>
      </c>
      <c r="J1210" s="56">
        <v>0</v>
      </c>
      <c r="K1210" s="56">
        <v>-131870</v>
      </c>
      <c r="L1210" s="56">
        <v>-32448</v>
      </c>
      <c r="M1210" s="56">
        <v>448</v>
      </c>
      <c r="N1210" s="56">
        <v>141</v>
      </c>
      <c r="O1210" s="56">
        <f t="shared" si="64"/>
        <v>47646</v>
      </c>
      <c r="P1210" s="56">
        <v>-2899</v>
      </c>
      <c r="Q1210" s="56">
        <v>-2691</v>
      </c>
      <c r="R1210" s="56">
        <v>27414</v>
      </c>
      <c r="S1210" s="56">
        <f t="shared" si="68"/>
        <v>69470</v>
      </c>
      <c r="T1210" s="56">
        <v>22791</v>
      </c>
      <c r="U1210" s="56">
        <f t="shared" si="69"/>
        <v>92261</v>
      </c>
    </row>
    <row r="1211" spans="2:21" s="17" customFormat="1" outlineLevel="2" x14ac:dyDescent="0.25">
      <c r="B1211" s="9">
        <v>5</v>
      </c>
      <c r="C1211" s="17" t="s">
        <v>3539</v>
      </c>
      <c r="D1211" s="54" t="s">
        <v>3600</v>
      </c>
      <c r="E1211" s="54" t="s">
        <v>3601</v>
      </c>
      <c r="F1211" s="54"/>
      <c r="G1211" s="55" t="s">
        <v>4128</v>
      </c>
      <c r="H1211" s="56">
        <v>67290</v>
      </c>
      <c r="I1211" s="56">
        <v>199949</v>
      </c>
      <c r="J1211" s="56">
        <v>0</v>
      </c>
      <c r="K1211" s="56">
        <v>-166722</v>
      </c>
      <c r="L1211" s="56">
        <v>-41023</v>
      </c>
      <c r="M1211" s="56">
        <v>566</v>
      </c>
      <c r="N1211" s="56">
        <v>179</v>
      </c>
      <c r="O1211" s="56">
        <f t="shared" si="64"/>
        <v>60239</v>
      </c>
      <c r="P1211" s="56">
        <v>-3665</v>
      </c>
      <c r="Q1211" s="56">
        <v>-3402</v>
      </c>
      <c r="R1211" s="56">
        <v>34659</v>
      </c>
      <c r="S1211" s="56">
        <f t="shared" si="68"/>
        <v>87831</v>
      </c>
      <c r="T1211" s="56">
        <v>34037</v>
      </c>
      <c r="U1211" s="56">
        <f t="shared" si="69"/>
        <v>121868</v>
      </c>
    </row>
    <row r="1212" spans="2:21" s="17" customFormat="1" outlineLevel="2" x14ac:dyDescent="0.25">
      <c r="B1212" s="9">
        <v>5</v>
      </c>
      <c r="C1212" s="17" t="s">
        <v>3539</v>
      </c>
      <c r="D1212" s="54" t="s">
        <v>3602</v>
      </c>
      <c r="E1212" s="54" t="s">
        <v>3603</v>
      </c>
      <c r="F1212" s="54"/>
      <c r="G1212" s="55" t="s">
        <v>3604</v>
      </c>
      <c r="H1212" s="56">
        <v>82244</v>
      </c>
      <c r="I1212" s="56">
        <v>244383</v>
      </c>
      <c r="J1212" s="56">
        <v>0</v>
      </c>
      <c r="K1212" s="56">
        <v>-203773</v>
      </c>
      <c r="L1212" s="56">
        <v>-50140</v>
      </c>
      <c r="M1212" s="56">
        <v>692</v>
      </c>
      <c r="N1212" s="56">
        <v>218</v>
      </c>
      <c r="O1212" s="56">
        <f t="shared" si="64"/>
        <v>73624</v>
      </c>
      <c r="P1212" s="56">
        <v>-4479</v>
      </c>
      <c r="Q1212" s="56">
        <v>-4158</v>
      </c>
      <c r="R1212" s="56">
        <v>42361</v>
      </c>
      <c r="S1212" s="56">
        <f t="shared" si="68"/>
        <v>107348</v>
      </c>
      <c r="T1212" s="56">
        <v>51813</v>
      </c>
      <c r="U1212" s="56">
        <f t="shared" si="69"/>
        <v>159161</v>
      </c>
    </row>
    <row r="1213" spans="2:21" s="17" customFormat="1" outlineLevel="2" x14ac:dyDescent="0.25">
      <c r="B1213" s="9">
        <v>5</v>
      </c>
      <c r="C1213" s="17" t="s">
        <v>3539</v>
      </c>
      <c r="D1213" s="54" t="s">
        <v>3605</v>
      </c>
      <c r="E1213" s="54" t="s">
        <v>3606</v>
      </c>
      <c r="F1213" s="54"/>
      <c r="G1213" s="55" t="s">
        <v>4129</v>
      </c>
      <c r="H1213" s="56">
        <v>29413</v>
      </c>
      <c r="I1213" s="56">
        <v>87400</v>
      </c>
      <c r="J1213" s="56">
        <v>0</v>
      </c>
      <c r="K1213" s="56">
        <v>-72876</v>
      </c>
      <c r="L1213" s="56">
        <v>-17932</v>
      </c>
      <c r="M1213" s="56">
        <v>248</v>
      </c>
      <c r="N1213" s="56">
        <v>76</v>
      </c>
      <c r="O1213" s="56">
        <f t="shared" si="64"/>
        <v>26329</v>
      </c>
      <c r="P1213" s="56">
        <v>-1602</v>
      </c>
      <c r="Q1213" s="56">
        <v>-1487</v>
      </c>
      <c r="R1213" s="56">
        <v>15150</v>
      </c>
      <c r="S1213" s="56">
        <f t="shared" si="68"/>
        <v>38390</v>
      </c>
      <c r="T1213" s="56">
        <v>24499</v>
      </c>
      <c r="U1213" s="56">
        <f t="shared" si="69"/>
        <v>62889</v>
      </c>
    </row>
    <row r="1214" spans="2:21" s="17" customFormat="1" outlineLevel="2" x14ac:dyDescent="0.25">
      <c r="B1214" s="9">
        <v>5</v>
      </c>
      <c r="C1214" s="17" t="s">
        <v>3539</v>
      </c>
      <c r="D1214" s="54" t="s">
        <v>3607</v>
      </c>
      <c r="E1214" s="54" t="s">
        <v>3608</v>
      </c>
      <c r="F1214" s="54"/>
      <c r="G1214" s="55" t="s">
        <v>3609</v>
      </c>
      <c r="H1214" s="56">
        <v>75500</v>
      </c>
      <c r="I1214" s="56">
        <v>224344</v>
      </c>
      <c r="J1214" s="56">
        <v>0</v>
      </c>
      <c r="K1214" s="56">
        <v>-187064</v>
      </c>
      <c r="L1214" s="56">
        <v>-46028</v>
      </c>
      <c r="M1214" s="56">
        <v>635</v>
      </c>
      <c r="N1214" s="56">
        <v>201</v>
      </c>
      <c r="O1214" s="56">
        <f t="shared" si="64"/>
        <v>67588</v>
      </c>
      <c r="P1214" s="56">
        <v>-4112</v>
      </c>
      <c r="Q1214" s="56">
        <v>-3817</v>
      </c>
      <c r="R1214" s="56">
        <v>38888</v>
      </c>
      <c r="S1214" s="56">
        <f t="shared" si="68"/>
        <v>98547</v>
      </c>
      <c r="T1214" s="56">
        <v>34443</v>
      </c>
      <c r="U1214" s="56">
        <f t="shared" si="69"/>
        <v>132990</v>
      </c>
    </row>
    <row r="1215" spans="2:21" s="17" customFormat="1" outlineLevel="2" x14ac:dyDescent="0.25">
      <c r="B1215" s="9">
        <v>5</v>
      </c>
      <c r="C1215" s="17" t="s">
        <v>3539</v>
      </c>
      <c r="D1215" s="54" t="s">
        <v>3610</v>
      </c>
      <c r="E1215" s="54" t="s">
        <v>3611</v>
      </c>
      <c r="F1215" s="54"/>
      <c r="G1215" s="55" t="s">
        <v>4130</v>
      </c>
      <c r="H1215" s="56">
        <v>17760</v>
      </c>
      <c r="I1215" s="56">
        <v>52771</v>
      </c>
      <c r="J1215" s="56">
        <v>0</v>
      </c>
      <c r="K1215" s="56">
        <v>-44002</v>
      </c>
      <c r="L1215" s="56">
        <v>-10827</v>
      </c>
      <c r="M1215" s="56">
        <v>149</v>
      </c>
      <c r="N1215" s="56">
        <v>47</v>
      </c>
      <c r="O1215" s="56">
        <f t="shared" si="64"/>
        <v>15898</v>
      </c>
      <c r="P1215" s="56">
        <v>-967</v>
      </c>
      <c r="Q1215" s="56">
        <v>-898</v>
      </c>
      <c r="R1215" s="56">
        <v>9147</v>
      </c>
      <c r="S1215" s="56">
        <f t="shared" si="68"/>
        <v>23180</v>
      </c>
      <c r="T1215" s="56">
        <v>9072</v>
      </c>
      <c r="U1215" s="56">
        <f t="shared" si="69"/>
        <v>32252</v>
      </c>
    </row>
    <row r="1216" spans="2:21" s="17" customFormat="1" outlineLevel="2" x14ac:dyDescent="0.25">
      <c r="B1216" s="9">
        <v>5</v>
      </c>
      <c r="C1216" s="17" t="s">
        <v>3539</v>
      </c>
      <c r="D1216" s="54" t="s">
        <v>3612</v>
      </c>
      <c r="E1216" s="54" t="s">
        <v>3613</v>
      </c>
      <c r="F1216" s="54"/>
      <c r="G1216" s="55" t="s">
        <v>3614</v>
      </c>
      <c r="H1216" s="56">
        <v>237656</v>
      </c>
      <c r="I1216" s="56">
        <v>706180</v>
      </c>
      <c r="J1216" s="56">
        <v>0</v>
      </c>
      <c r="K1216" s="56">
        <v>-588831</v>
      </c>
      <c r="L1216" s="56">
        <v>-144886</v>
      </c>
      <c r="M1216" s="56">
        <v>2000</v>
      </c>
      <c r="N1216" s="56">
        <v>633</v>
      </c>
      <c r="O1216" s="56">
        <f t="shared" si="64"/>
        <v>212752</v>
      </c>
      <c r="P1216" s="56">
        <v>-12944</v>
      </c>
      <c r="Q1216" s="56">
        <v>-12016</v>
      </c>
      <c r="R1216" s="56">
        <v>122409</v>
      </c>
      <c r="S1216" s="56">
        <f t="shared" si="68"/>
        <v>310201</v>
      </c>
      <c r="T1216" s="56">
        <v>142335</v>
      </c>
      <c r="U1216" s="56">
        <f t="shared" si="69"/>
        <v>452536</v>
      </c>
    </row>
    <row r="1217" spans="2:21" s="17" customFormat="1" outlineLevel="2" x14ac:dyDescent="0.25">
      <c r="B1217" s="9">
        <v>5</v>
      </c>
      <c r="C1217" s="17" t="s">
        <v>3539</v>
      </c>
      <c r="D1217" s="54" t="s">
        <v>3615</v>
      </c>
      <c r="E1217" s="54" t="s">
        <v>3616</v>
      </c>
      <c r="F1217" s="54"/>
      <c r="G1217" s="55" t="s">
        <v>4131</v>
      </c>
      <c r="H1217" s="56">
        <v>170188</v>
      </c>
      <c r="I1217" s="56">
        <v>505704</v>
      </c>
      <c r="J1217" s="56">
        <v>0</v>
      </c>
      <c r="K1217" s="56">
        <v>-421669</v>
      </c>
      <c r="L1217" s="56">
        <v>-103755</v>
      </c>
      <c r="M1217" s="56">
        <v>1432</v>
      </c>
      <c r="N1217" s="56">
        <v>454</v>
      </c>
      <c r="O1217" s="56">
        <f t="shared" si="64"/>
        <v>152354</v>
      </c>
      <c r="P1217" s="56">
        <v>-9269</v>
      </c>
      <c r="Q1217" s="56">
        <v>-8605</v>
      </c>
      <c r="R1217" s="56">
        <v>87659</v>
      </c>
      <c r="S1217" s="56">
        <f t="shared" si="68"/>
        <v>222139</v>
      </c>
      <c r="T1217" s="56">
        <v>88890</v>
      </c>
      <c r="U1217" s="56">
        <f t="shared" si="69"/>
        <v>311029</v>
      </c>
    </row>
    <row r="1218" spans="2:21" s="17" customFormat="1" outlineLevel="2" x14ac:dyDescent="0.25">
      <c r="B1218" s="9">
        <v>5</v>
      </c>
      <c r="C1218" s="17" t="s">
        <v>3539</v>
      </c>
      <c r="D1218" s="54" t="s">
        <v>3617</v>
      </c>
      <c r="E1218" s="54" t="s">
        <v>3618</v>
      </c>
      <c r="F1218" s="54"/>
      <c r="G1218" s="55" t="s">
        <v>3619</v>
      </c>
      <c r="H1218" s="56">
        <v>37619</v>
      </c>
      <c r="I1218" s="56">
        <v>111783</v>
      </c>
      <c r="J1218" s="56">
        <v>0</v>
      </c>
      <c r="K1218" s="56">
        <v>-93208</v>
      </c>
      <c r="L1218" s="56">
        <v>-22934</v>
      </c>
      <c r="M1218" s="56">
        <v>317</v>
      </c>
      <c r="N1218" s="56">
        <v>100</v>
      </c>
      <c r="O1218" s="56">
        <f t="shared" si="64"/>
        <v>33677</v>
      </c>
      <c r="P1218" s="56">
        <v>-2049</v>
      </c>
      <c r="Q1218" s="56">
        <v>-1902</v>
      </c>
      <c r="R1218" s="56">
        <v>19376</v>
      </c>
      <c r="S1218" s="56">
        <f t="shared" si="68"/>
        <v>49102</v>
      </c>
      <c r="T1218" s="56">
        <v>27842</v>
      </c>
      <c r="U1218" s="56">
        <f t="shared" si="69"/>
        <v>76944</v>
      </c>
    </row>
    <row r="1219" spans="2:21" s="17" customFormat="1" outlineLevel="2" x14ac:dyDescent="0.25">
      <c r="B1219" s="9">
        <v>5</v>
      </c>
      <c r="C1219" s="17" t="s">
        <v>3539</v>
      </c>
      <c r="D1219" s="54" t="s">
        <v>3620</v>
      </c>
      <c r="E1219" s="54" t="s">
        <v>3621</v>
      </c>
      <c r="F1219" s="54"/>
      <c r="G1219" s="55" t="s">
        <v>3622</v>
      </c>
      <c r="H1219" s="56">
        <v>15934</v>
      </c>
      <c r="I1219" s="56">
        <v>47347</v>
      </c>
      <c r="J1219" s="56">
        <v>0</v>
      </c>
      <c r="K1219" s="56">
        <v>-39479</v>
      </c>
      <c r="L1219" s="56">
        <v>-9714</v>
      </c>
      <c r="M1219" s="56">
        <v>134</v>
      </c>
      <c r="N1219" s="56">
        <v>44</v>
      </c>
      <c r="O1219" s="56">
        <f t="shared" si="64"/>
        <v>14266</v>
      </c>
      <c r="P1219" s="56">
        <v>-868</v>
      </c>
      <c r="Q1219" s="56">
        <v>-806</v>
      </c>
      <c r="R1219" s="56">
        <v>8207</v>
      </c>
      <c r="S1219" s="56">
        <f t="shared" si="68"/>
        <v>20799</v>
      </c>
      <c r="T1219" s="56">
        <v>14590</v>
      </c>
      <c r="U1219" s="56">
        <f t="shared" si="69"/>
        <v>35389</v>
      </c>
    </row>
    <row r="1220" spans="2:21" s="17" customFormat="1" outlineLevel="2" x14ac:dyDescent="0.25">
      <c r="B1220" s="9">
        <v>5</v>
      </c>
      <c r="C1220" s="17" t="s">
        <v>3539</v>
      </c>
      <c r="D1220" s="54" t="s">
        <v>3623</v>
      </c>
      <c r="E1220" s="54" t="s">
        <v>3624</v>
      </c>
      <c r="F1220" s="54"/>
      <c r="G1220" s="55" t="s">
        <v>4132</v>
      </c>
      <c r="H1220" s="56">
        <v>94899</v>
      </c>
      <c r="I1220" s="56">
        <v>281987</v>
      </c>
      <c r="J1220" s="56">
        <v>0</v>
      </c>
      <c r="K1220" s="56">
        <v>-235128</v>
      </c>
      <c r="L1220" s="56">
        <v>-57855</v>
      </c>
      <c r="M1220" s="56">
        <v>799</v>
      </c>
      <c r="N1220" s="56">
        <v>253</v>
      </c>
      <c r="O1220" s="56">
        <f t="shared" si="64"/>
        <v>84955</v>
      </c>
      <c r="P1220" s="56">
        <v>-5169</v>
      </c>
      <c r="Q1220" s="56">
        <v>-4798</v>
      </c>
      <c r="R1220" s="56">
        <v>48880</v>
      </c>
      <c r="S1220" s="56">
        <f t="shared" si="68"/>
        <v>123868</v>
      </c>
      <c r="T1220" s="56">
        <v>23491</v>
      </c>
      <c r="U1220" s="56">
        <f t="shared" si="69"/>
        <v>147359</v>
      </c>
    </row>
    <row r="1221" spans="2:21" s="17" customFormat="1" outlineLevel="2" x14ac:dyDescent="0.25">
      <c r="B1221" s="9">
        <v>5</v>
      </c>
      <c r="C1221" s="17" t="s">
        <v>3539</v>
      </c>
      <c r="D1221" s="54" t="s">
        <v>3625</v>
      </c>
      <c r="E1221" s="54" t="s">
        <v>3626</v>
      </c>
      <c r="F1221" s="54"/>
      <c r="G1221" s="55" t="s">
        <v>3627</v>
      </c>
      <c r="H1221" s="56">
        <v>36854</v>
      </c>
      <c r="I1221" s="56">
        <v>109510</v>
      </c>
      <c r="J1221" s="56">
        <v>0</v>
      </c>
      <c r="K1221" s="56">
        <v>-91313</v>
      </c>
      <c r="L1221" s="56">
        <v>-22468</v>
      </c>
      <c r="M1221" s="56">
        <v>310</v>
      </c>
      <c r="N1221" s="56">
        <v>99</v>
      </c>
      <c r="O1221" s="56">
        <f t="shared" si="64"/>
        <v>32992</v>
      </c>
      <c r="P1221" s="56">
        <v>-2007</v>
      </c>
      <c r="Q1221" s="56">
        <v>-1863</v>
      </c>
      <c r="R1221" s="56">
        <v>18983</v>
      </c>
      <c r="S1221" s="56">
        <f t="shared" si="68"/>
        <v>48105</v>
      </c>
      <c r="T1221" s="56">
        <v>15610</v>
      </c>
      <c r="U1221" s="56">
        <f t="shared" si="69"/>
        <v>63715</v>
      </c>
    </row>
    <row r="1222" spans="2:21" s="17" customFormat="1" outlineLevel="2" x14ac:dyDescent="0.25">
      <c r="B1222" s="9">
        <v>5</v>
      </c>
      <c r="C1222" s="17" t="s">
        <v>3539</v>
      </c>
      <c r="D1222" s="54" t="s">
        <v>3628</v>
      </c>
      <c r="E1222" s="54" t="s">
        <v>3629</v>
      </c>
      <c r="F1222" s="54"/>
      <c r="G1222" s="55" t="s">
        <v>3630</v>
      </c>
      <c r="H1222" s="56">
        <v>61066</v>
      </c>
      <c r="I1222" s="56">
        <v>181454</v>
      </c>
      <c r="J1222" s="56">
        <v>0</v>
      </c>
      <c r="K1222" s="56">
        <v>-151301</v>
      </c>
      <c r="L1222" s="56">
        <v>-37229</v>
      </c>
      <c r="M1222" s="56">
        <v>514</v>
      </c>
      <c r="N1222" s="56">
        <v>164</v>
      </c>
      <c r="O1222" s="56">
        <f t="shared" si="64"/>
        <v>54668</v>
      </c>
      <c r="P1222" s="56">
        <v>-3326</v>
      </c>
      <c r="Q1222" s="56">
        <v>-3088</v>
      </c>
      <c r="R1222" s="56">
        <v>31453</v>
      </c>
      <c r="S1222" s="56">
        <f t="shared" si="68"/>
        <v>79707</v>
      </c>
      <c r="T1222" s="56">
        <v>34769</v>
      </c>
      <c r="U1222" s="56">
        <f t="shared" si="69"/>
        <v>114476</v>
      </c>
    </row>
    <row r="1223" spans="2:21" s="17" customFormat="1" outlineLevel="2" x14ac:dyDescent="0.25">
      <c r="B1223" s="9">
        <v>5</v>
      </c>
      <c r="C1223" s="17" t="s">
        <v>3539</v>
      </c>
      <c r="D1223" s="54" t="s">
        <v>3631</v>
      </c>
      <c r="E1223" s="54" t="s">
        <v>3632</v>
      </c>
      <c r="F1223" s="54"/>
      <c r="G1223" s="55" t="s">
        <v>4133</v>
      </c>
      <c r="H1223" s="56">
        <v>17223</v>
      </c>
      <c r="I1223" s="56">
        <v>51177</v>
      </c>
      <c r="J1223" s="56">
        <v>0</v>
      </c>
      <c r="K1223" s="56">
        <v>-42673</v>
      </c>
      <c r="L1223" s="56">
        <v>-10500</v>
      </c>
      <c r="M1223" s="56">
        <v>145</v>
      </c>
      <c r="N1223" s="56">
        <v>46</v>
      </c>
      <c r="O1223" s="56">
        <f t="shared" si="64"/>
        <v>15418</v>
      </c>
      <c r="P1223" s="56">
        <v>-938</v>
      </c>
      <c r="Q1223" s="56">
        <v>-871</v>
      </c>
      <c r="R1223" s="56">
        <v>8871</v>
      </c>
      <c r="S1223" s="56">
        <f t="shared" si="68"/>
        <v>22480</v>
      </c>
      <c r="T1223" s="56">
        <v>5729</v>
      </c>
      <c r="U1223" s="56">
        <f t="shared" si="69"/>
        <v>28209</v>
      </c>
    </row>
    <row r="1224" spans="2:21" s="17" customFormat="1" outlineLevel="2" x14ac:dyDescent="0.25">
      <c r="B1224" s="9">
        <v>5</v>
      </c>
      <c r="C1224" s="17" t="s">
        <v>3539</v>
      </c>
      <c r="D1224" s="54" t="s">
        <v>3633</v>
      </c>
      <c r="E1224" s="54" t="s">
        <v>3634</v>
      </c>
      <c r="F1224" s="54"/>
      <c r="G1224" s="55" t="s">
        <v>3635</v>
      </c>
      <c r="H1224" s="56">
        <v>41380</v>
      </c>
      <c r="I1224" s="56">
        <v>122957</v>
      </c>
      <c r="J1224" s="56">
        <v>0</v>
      </c>
      <c r="K1224" s="56">
        <v>-102525</v>
      </c>
      <c r="L1224" s="56">
        <v>-25227</v>
      </c>
      <c r="M1224" s="56">
        <v>348</v>
      </c>
      <c r="N1224" s="56">
        <v>112</v>
      </c>
      <c r="O1224" s="56">
        <f t="shared" si="64"/>
        <v>37045</v>
      </c>
      <c r="P1224" s="56">
        <v>-2254</v>
      </c>
      <c r="Q1224" s="56">
        <v>-2092</v>
      </c>
      <c r="R1224" s="56">
        <v>21313</v>
      </c>
      <c r="S1224" s="56">
        <f t="shared" si="68"/>
        <v>54012</v>
      </c>
      <c r="T1224" s="56">
        <v>27497</v>
      </c>
      <c r="U1224" s="56">
        <f t="shared" si="69"/>
        <v>81509</v>
      </c>
    </row>
    <row r="1225" spans="2:21" s="17" customFormat="1" outlineLevel="2" x14ac:dyDescent="0.25">
      <c r="B1225" s="9">
        <v>5</v>
      </c>
      <c r="C1225" s="17" t="s">
        <v>3539</v>
      </c>
      <c r="D1225" s="54" t="s">
        <v>3636</v>
      </c>
      <c r="E1225" s="54" t="s">
        <v>3637</v>
      </c>
      <c r="F1225" s="54"/>
      <c r="G1225" s="55" t="s">
        <v>3638</v>
      </c>
      <c r="H1225" s="56">
        <v>63530</v>
      </c>
      <c r="I1225" s="56">
        <v>188774</v>
      </c>
      <c r="J1225" s="56">
        <v>0</v>
      </c>
      <c r="K1225" s="56">
        <v>-157405</v>
      </c>
      <c r="L1225" s="56">
        <v>-38731</v>
      </c>
      <c r="M1225" s="56">
        <v>535</v>
      </c>
      <c r="N1225" s="56">
        <v>168</v>
      </c>
      <c r="O1225" s="56">
        <f t="shared" ref="O1225:O1288" si="70">SUM(H1225:N1225)</f>
        <v>56871</v>
      </c>
      <c r="P1225" s="56">
        <v>-3460</v>
      </c>
      <c r="Q1225" s="56">
        <v>-3212</v>
      </c>
      <c r="R1225" s="56">
        <v>32722</v>
      </c>
      <c r="S1225" s="56">
        <f t="shared" si="68"/>
        <v>82921</v>
      </c>
      <c r="T1225" s="56">
        <v>52801</v>
      </c>
      <c r="U1225" s="56">
        <f t="shared" si="69"/>
        <v>135722</v>
      </c>
    </row>
    <row r="1226" spans="2:21" s="17" customFormat="1" outlineLevel="2" x14ac:dyDescent="0.25">
      <c r="B1226" s="9">
        <v>5</v>
      </c>
      <c r="C1226" s="17" t="s">
        <v>3539</v>
      </c>
      <c r="D1226" s="54" t="s">
        <v>3639</v>
      </c>
      <c r="E1226" s="54" t="s">
        <v>3640</v>
      </c>
      <c r="F1226" s="54"/>
      <c r="G1226" s="55" t="s">
        <v>3641</v>
      </c>
      <c r="H1226" s="56">
        <v>9448</v>
      </c>
      <c r="I1226" s="56">
        <v>28074</v>
      </c>
      <c r="J1226" s="56">
        <v>0</v>
      </c>
      <c r="K1226" s="56">
        <v>-23409</v>
      </c>
      <c r="L1226" s="56">
        <v>-5760</v>
      </c>
      <c r="M1226" s="56">
        <v>80</v>
      </c>
      <c r="N1226" s="56">
        <v>27</v>
      </c>
      <c r="O1226" s="56">
        <f t="shared" si="70"/>
        <v>8460</v>
      </c>
      <c r="P1226" s="56">
        <v>-515</v>
      </c>
      <c r="Q1226" s="56">
        <v>-478</v>
      </c>
      <c r="R1226" s="56">
        <v>4866</v>
      </c>
      <c r="S1226" s="56">
        <f t="shared" si="68"/>
        <v>12333</v>
      </c>
      <c r="T1226" s="56">
        <v>7513</v>
      </c>
      <c r="U1226" s="56">
        <f t="shared" si="69"/>
        <v>19846</v>
      </c>
    </row>
    <row r="1227" spans="2:21" s="17" customFormat="1" outlineLevel="2" x14ac:dyDescent="0.25">
      <c r="B1227" s="9">
        <v>5</v>
      </c>
      <c r="C1227" s="17" t="s">
        <v>3539</v>
      </c>
      <c r="D1227" s="54" t="s">
        <v>3642</v>
      </c>
      <c r="E1227" s="54" t="s">
        <v>3643</v>
      </c>
      <c r="F1227" s="54"/>
      <c r="G1227" s="55" t="s">
        <v>3644</v>
      </c>
      <c r="H1227" s="56">
        <v>63956</v>
      </c>
      <c r="I1227" s="56">
        <v>190042</v>
      </c>
      <c r="J1227" s="56">
        <v>0</v>
      </c>
      <c r="K1227" s="56">
        <v>-158462</v>
      </c>
      <c r="L1227" s="56">
        <v>-38991</v>
      </c>
      <c r="M1227" s="56">
        <v>538</v>
      </c>
      <c r="N1227" s="56">
        <v>171</v>
      </c>
      <c r="O1227" s="56">
        <f t="shared" si="70"/>
        <v>57254</v>
      </c>
      <c r="P1227" s="56">
        <v>-3483</v>
      </c>
      <c r="Q1227" s="56">
        <v>-3234</v>
      </c>
      <c r="R1227" s="56">
        <v>32942</v>
      </c>
      <c r="S1227" s="56">
        <f t="shared" si="68"/>
        <v>83479</v>
      </c>
      <c r="T1227" s="56">
        <v>38534</v>
      </c>
      <c r="U1227" s="56">
        <f t="shared" si="69"/>
        <v>122013</v>
      </c>
    </row>
    <row r="1228" spans="2:21" s="17" customFormat="1" outlineLevel="2" x14ac:dyDescent="0.25">
      <c r="B1228" s="9">
        <v>5</v>
      </c>
      <c r="C1228" s="17" t="s">
        <v>3539</v>
      </c>
      <c r="D1228" s="54" t="s">
        <v>3645</v>
      </c>
      <c r="E1228" s="54" t="s">
        <v>3646</v>
      </c>
      <c r="F1228" s="54"/>
      <c r="G1228" s="55" t="s">
        <v>3647</v>
      </c>
      <c r="H1228" s="56">
        <v>17768</v>
      </c>
      <c r="I1228" s="56">
        <v>52796</v>
      </c>
      <c r="J1228" s="56">
        <v>0</v>
      </c>
      <c r="K1228" s="56">
        <v>-44023</v>
      </c>
      <c r="L1228" s="56">
        <v>-10832</v>
      </c>
      <c r="M1228" s="56">
        <v>150</v>
      </c>
      <c r="N1228" s="56">
        <v>47</v>
      </c>
      <c r="O1228" s="56">
        <f t="shared" si="70"/>
        <v>15906</v>
      </c>
      <c r="P1228" s="56">
        <v>-968</v>
      </c>
      <c r="Q1228" s="56">
        <v>-898</v>
      </c>
      <c r="R1228" s="56">
        <v>9152</v>
      </c>
      <c r="S1228" s="56">
        <f t="shared" si="68"/>
        <v>23192</v>
      </c>
      <c r="T1228" s="56">
        <v>12795</v>
      </c>
      <c r="U1228" s="56">
        <f t="shared" si="69"/>
        <v>35987</v>
      </c>
    </row>
    <row r="1229" spans="2:21" s="17" customFormat="1" outlineLevel="2" x14ac:dyDescent="0.25">
      <c r="B1229" s="9">
        <v>5</v>
      </c>
      <c r="C1229" s="17" t="s">
        <v>3539</v>
      </c>
      <c r="D1229" s="54" t="s">
        <v>3648</v>
      </c>
      <c r="E1229" s="54" t="s">
        <v>3649</v>
      </c>
      <c r="F1229" s="54"/>
      <c r="G1229" s="55" t="s">
        <v>3650</v>
      </c>
      <c r="H1229" s="56">
        <v>15909</v>
      </c>
      <c r="I1229" s="56">
        <v>47272</v>
      </c>
      <c r="J1229" s="56">
        <v>0</v>
      </c>
      <c r="K1229" s="56">
        <v>-39417</v>
      </c>
      <c r="L1229" s="56">
        <v>-9699</v>
      </c>
      <c r="M1229" s="56">
        <v>134</v>
      </c>
      <c r="N1229" s="56">
        <v>42</v>
      </c>
      <c r="O1229" s="56">
        <f t="shared" si="70"/>
        <v>14241</v>
      </c>
      <c r="P1229" s="56">
        <v>-866</v>
      </c>
      <c r="Q1229" s="56">
        <v>-804</v>
      </c>
      <c r="R1229" s="56">
        <v>8194</v>
      </c>
      <c r="S1229" s="56">
        <f t="shared" si="68"/>
        <v>20765</v>
      </c>
      <c r="T1229" s="56">
        <v>14568</v>
      </c>
      <c r="U1229" s="56">
        <f t="shared" si="69"/>
        <v>35333</v>
      </c>
    </row>
    <row r="1230" spans="2:21" s="17" customFormat="1" outlineLevel="2" x14ac:dyDescent="0.25">
      <c r="B1230" s="9">
        <v>5</v>
      </c>
      <c r="C1230" s="17" t="s">
        <v>3539</v>
      </c>
      <c r="D1230" s="54" t="s">
        <v>3651</v>
      </c>
      <c r="E1230" s="54" t="s">
        <v>3652</v>
      </c>
      <c r="F1230" s="54"/>
      <c r="G1230" s="55" t="s">
        <v>3653</v>
      </c>
      <c r="H1230" s="56">
        <v>155315</v>
      </c>
      <c r="I1230" s="56">
        <v>461508</v>
      </c>
      <c r="J1230" s="56">
        <v>0</v>
      </c>
      <c r="K1230" s="56">
        <v>-384817</v>
      </c>
      <c r="L1230" s="56">
        <v>-94687</v>
      </c>
      <c r="M1230" s="56">
        <v>1307</v>
      </c>
      <c r="N1230" s="56">
        <v>413</v>
      </c>
      <c r="O1230" s="56">
        <f t="shared" si="70"/>
        <v>139039</v>
      </c>
      <c r="P1230" s="56">
        <v>-8459</v>
      </c>
      <c r="Q1230" s="56">
        <v>-7853</v>
      </c>
      <c r="R1230" s="56">
        <v>79998</v>
      </c>
      <c r="S1230" s="56">
        <f t="shared" si="68"/>
        <v>202725</v>
      </c>
      <c r="T1230" s="56">
        <v>97877</v>
      </c>
      <c r="U1230" s="56">
        <f t="shared" si="69"/>
        <v>300602</v>
      </c>
    </row>
    <row r="1231" spans="2:21" s="17" customFormat="1" outlineLevel="2" x14ac:dyDescent="0.25">
      <c r="B1231" s="9">
        <v>5</v>
      </c>
      <c r="C1231" s="17" t="s">
        <v>3539</v>
      </c>
      <c r="D1231" s="54" t="s">
        <v>3654</v>
      </c>
      <c r="E1231" s="54" t="s">
        <v>3655</v>
      </c>
      <c r="F1231" s="54"/>
      <c r="G1231" s="55" t="s">
        <v>3656</v>
      </c>
      <c r="H1231" s="56">
        <v>39276</v>
      </c>
      <c r="I1231" s="56">
        <v>116705</v>
      </c>
      <c r="J1231" s="56">
        <v>0</v>
      </c>
      <c r="K1231" s="56">
        <v>-97311</v>
      </c>
      <c r="L1231" s="56">
        <v>-23944</v>
      </c>
      <c r="M1231" s="56">
        <v>331</v>
      </c>
      <c r="N1231" s="56">
        <v>103</v>
      </c>
      <c r="O1231" s="56">
        <f t="shared" si="70"/>
        <v>35160</v>
      </c>
      <c r="P1231" s="56">
        <v>-2139</v>
      </c>
      <c r="Q1231" s="56">
        <v>-1986</v>
      </c>
      <c r="R1231" s="56">
        <v>20230</v>
      </c>
      <c r="S1231" s="56">
        <f t="shared" si="68"/>
        <v>51265</v>
      </c>
      <c r="T1231" s="56">
        <v>29777</v>
      </c>
      <c r="U1231" s="56">
        <f t="shared" si="69"/>
        <v>81042</v>
      </c>
    </row>
    <row r="1232" spans="2:21" s="17" customFormat="1" outlineLevel="2" x14ac:dyDescent="0.25">
      <c r="B1232" s="9">
        <v>5</v>
      </c>
      <c r="C1232" s="17" t="s">
        <v>3539</v>
      </c>
      <c r="D1232" s="54" t="s">
        <v>3657</v>
      </c>
      <c r="E1232" s="54" t="s">
        <v>3658</v>
      </c>
      <c r="F1232" s="54"/>
      <c r="G1232" s="55" t="s">
        <v>4134</v>
      </c>
      <c r="H1232" s="56">
        <v>46049</v>
      </c>
      <c r="I1232" s="56">
        <v>136831</v>
      </c>
      <c r="J1232" s="56">
        <v>0</v>
      </c>
      <c r="K1232" s="56">
        <v>-114094</v>
      </c>
      <c r="L1232" s="56">
        <v>-28074</v>
      </c>
      <c r="M1232" s="56">
        <v>387</v>
      </c>
      <c r="N1232" s="56">
        <v>124</v>
      </c>
      <c r="O1232" s="56">
        <f t="shared" si="70"/>
        <v>41223</v>
      </c>
      <c r="P1232" s="56">
        <v>-2508</v>
      </c>
      <c r="Q1232" s="56">
        <v>-2328</v>
      </c>
      <c r="R1232" s="56">
        <v>23718</v>
      </c>
      <c r="S1232" s="56">
        <f t="shared" si="68"/>
        <v>60105</v>
      </c>
      <c r="T1232" s="56">
        <v>14414</v>
      </c>
      <c r="U1232" s="56">
        <f t="shared" si="69"/>
        <v>74519</v>
      </c>
    </row>
    <row r="1233" spans="2:21" s="17" customFormat="1" outlineLevel="2" x14ac:dyDescent="0.25">
      <c r="B1233" s="9">
        <v>5</v>
      </c>
      <c r="C1233" s="17" t="s">
        <v>3539</v>
      </c>
      <c r="D1233" s="54" t="s">
        <v>3659</v>
      </c>
      <c r="E1233" s="54" t="s">
        <v>3660</v>
      </c>
      <c r="F1233" s="54"/>
      <c r="G1233" s="55" t="s">
        <v>3661</v>
      </c>
      <c r="H1233" s="56">
        <v>85160</v>
      </c>
      <c r="I1233" s="56">
        <v>253046</v>
      </c>
      <c r="J1233" s="56">
        <v>0</v>
      </c>
      <c r="K1233" s="56">
        <v>-210997</v>
      </c>
      <c r="L1233" s="56">
        <v>-51917</v>
      </c>
      <c r="M1233" s="56">
        <v>717</v>
      </c>
      <c r="N1233" s="56">
        <v>227</v>
      </c>
      <c r="O1233" s="56">
        <f t="shared" si="70"/>
        <v>76236</v>
      </c>
      <c r="P1233" s="56">
        <v>-4638</v>
      </c>
      <c r="Q1233" s="56">
        <v>-4306</v>
      </c>
      <c r="R1233" s="56">
        <v>43863</v>
      </c>
      <c r="S1233" s="56">
        <f t="shared" si="68"/>
        <v>111155</v>
      </c>
      <c r="T1233" s="56">
        <v>48346</v>
      </c>
      <c r="U1233" s="56">
        <f t="shared" si="69"/>
        <v>159501</v>
      </c>
    </row>
    <row r="1234" spans="2:21" s="17" customFormat="1" outlineLevel="2" x14ac:dyDescent="0.25">
      <c r="B1234" s="9">
        <v>5</v>
      </c>
      <c r="C1234" s="17" t="s">
        <v>3539</v>
      </c>
      <c r="D1234" s="54" t="s">
        <v>3662</v>
      </c>
      <c r="E1234" s="54" t="s">
        <v>3663</v>
      </c>
      <c r="F1234" s="54"/>
      <c r="G1234" s="55" t="s">
        <v>3664</v>
      </c>
      <c r="H1234" s="56">
        <v>311154</v>
      </c>
      <c r="I1234" s="56">
        <v>924573</v>
      </c>
      <c r="J1234" s="56">
        <v>0</v>
      </c>
      <c r="K1234" s="56">
        <v>-770933</v>
      </c>
      <c r="L1234" s="56">
        <v>-189693</v>
      </c>
      <c r="M1234" s="56">
        <v>2618</v>
      </c>
      <c r="N1234" s="56">
        <v>828</v>
      </c>
      <c r="O1234" s="56">
        <f t="shared" si="70"/>
        <v>278547</v>
      </c>
      <c r="P1234" s="56">
        <v>-16947</v>
      </c>
      <c r="Q1234" s="56">
        <v>-15732</v>
      </c>
      <c r="R1234" s="56">
        <v>160266</v>
      </c>
      <c r="S1234" s="56">
        <f t="shared" si="68"/>
        <v>406134</v>
      </c>
      <c r="T1234" s="56">
        <v>267740</v>
      </c>
      <c r="U1234" s="56">
        <f t="shared" si="69"/>
        <v>673874</v>
      </c>
    </row>
    <row r="1235" spans="2:21" s="17" customFormat="1" outlineLevel="2" x14ac:dyDescent="0.25">
      <c r="B1235" s="9">
        <v>5</v>
      </c>
      <c r="C1235" s="17" t="s">
        <v>3539</v>
      </c>
      <c r="D1235" s="54" t="s">
        <v>3665</v>
      </c>
      <c r="E1235" s="54" t="s">
        <v>3666</v>
      </c>
      <c r="F1235" s="54"/>
      <c r="G1235" s="55" t="s">
        <v>3667</v>
      </c>
      <c r="H1235" s="56">
        <v>81323</v>
      </c>
      <c r="I1235" s="56">
        <v>241646</v>
      </c>
      <c r="J1235" s="56">
        <v>0</v>
      </c>
      <c r="K1235" s="56">
        <v>-201491</v>
      </c>
      <c r="L1235" s="56">
        <v>-49578</v>
      </c>
      <c r="M1235" s="56">
        <v>684</v>
      </c>
      <c r="N1235" s="56">
        <v>216</v>
      </c>
      <c r="O1235" s="56">
        <f t="shared" si="70"/>
        <v>72800</v>
      </c>
      <c r="P1235" s="56">
        <v>-4429</v>
      </c>
      <c r="Q1235" s="56">
        <v>-4112</v>
      </c>
      <c r="R1235" s="56">
        <v>41887</v>
      </c>
      <c r="S1235" s="56">
        <f t="shared" si="68"/>
        <v>106146</v>
      </c>
      <c r="T1235" s="56">
        <v>53597</v>
      </c>
      <c r="U1235" s="56">
        <f t="shared" si="69"/>
        <v>159743</v>
      </c>
    </row>
    <row r="1236" spans="2:21" s="17" customFormat="1" outlineLevel="2" x14ac:dyDescent="0.25">
      <c r="B1236" s="9">
        <v>5</v>
      </c>
      <c r="C1236" s="17" t="s">
        <v>3539</v>
      </c>
      <c r="D1236" s="54" t="s">
        <v>3668</v>
      </c>
      <c r="E1236" s="54" t="s">
        <v>3669</v>
      </c>
      <c r="F1236" s="54"/>
      <c r="G1236" s="55" t="s">
        <v>3670</v>
      </c>
      <c r="H1236" s="56">
        <v>19826</v>
      </c>
      <c r="I1236" s="56">
        <v>58911</v>
      </c>
      <c r="J1236" s="56">
        <v>0</v>
      </c>
      <c r="K1236" s="56">
        <v>-49122</v>
      </c>
      <c r="L1236" s="56">
        <v>-12087</v>
      </c>
      <c r="M1236" s="56">
        <v>167</v>
      </c>
      <c r="N1236" s="56">
        <v>53</v>
      </c>
      <c r="O1236" s="56">
        <f t="shared" si="70"/>
        <v>17748</v>
      </c>
      <c r="P1236" s="56">
        <v>-1080</v>
      </c>
      <c r="Q1236" s="56">
        <v>-1002</v>
      </c>
      <c r="R1236" s="56">
        <v>10212</v>
      </c>
      <c r="S1236" s="56">
        <f t="shared" si="68"/>
        <v>25878</v>
      </c>
      <c r="T1236" s="56">
        <v>15917</v>
      </c>
      <c r="U1236" s="56">
        <f t="shared" si="69"/>
        <v>41795</v>
      </c>
    </row>
    <row r="1237" spans="2:21" s="17" customFormat="1" outlineLevel="2" x14ac:dyDescent="0.25">
      <c r="B1237" s="9">
        <v>5</v>
      </c>
      <c r="C1237" s="17" t="s">
        <v>3539</v>
      </c>
      <c r="D1237" s="54" t="s">
        <v>3671</v>
      </c>
      <c r="E1237" s="54" t="s">
        <v>3672</v>
      </c>
      <c r="F1237" s="54"/>
      <c r="G1237" s="55" t="s">
        <v>3673</v>
      </c>
      <c r="H1237" s="56">
        <v>216225</v>
      </c>
      <c r="I1237" s="56">
        <v>642498</v>
      </c>
      <c r="J1237" s="56">
        <v>0</v>
      </c>
      <c r="K1237" s="56">
        <v>-535731</v>
      </c>
      <c r="L1237" s="56">
        <v>-131820</v>
      </c>
      <c r="M1237" s="56">
        <v>1820</v>
      </c>
      <c r="N1237" s="56">
        <v>573</v>
      </c>
      <c r="O1237" s="56">
        <f t="shared" si="70"/>
        <v>193565</v>
      </c>
      <c r="P1237" s="56">
        <v>-11777</v>
      </c>
      <c r="Q1237" s="56">
        <v>-10932</v>
      </c>
      <c r="R1237" s="56">
        <v>111371</v>
      </c>
      <c r="S1237" s="56">
        <f t="shared" si="68"/>
        <v>282227</v>
      </c>
      <c r="T1237" s="56">
        <v>152340</v>
      </c>
      <c r="U1237" s="56">
        <f t="shared" si="69"/>
        <v>434567</v>
      </c>
    </row>
    <row r="1238" spans="2:21" s="17" customFormat="1" outlineLevel="2" x14ac:dyDescent="0.25">
      <c r="B1238" s="9">
        <v>5</v>
      </c>
      <c r="C1238" s="17" t="s">
        <v>3539</v>
      </c>
      <c r="D1238" s="54" t="s">
        <v>3674</v>
      </c>
      <c r="E1238" s="54" t="s">
        <v>3675</v>
      </c>
      <c r="F1238" s="54"/>
      <c r="G1238" s="55" t="s">
        <v>4135</v>
      </c>
      <c r="H1238" s="56">
        <v>64916</v>
      </c>
      <c r="I1238" s="56">
        <v>192892</v>
      </c>
      <c r="J1238" s="56">
        <v>0</v>
      </c>
      <c r="K1238" s="56">
        <v>-160839</v>
      </c>
      <c r="L1238" s="56">
        <v>-39575</v>
      </c>
      <c r="M1238" s="56">
        <v>546</v>
      </c>
      <c r="N1238" s="56">
        <v>173</v>
      </c>
      <c r="O1238" s="56">
        <f t="shared" si="70"/>
        <v>58113</v>
      </c>
      <c r="P1238" s="56">
        <v>-3536</v>
      </c>
      <c r="Q1238" s="56">
        <v>-3282</v>
      </c>
      <c r="R1238" s="56">
        <v>33436</v>
      </c>
      <c r="S1238" s="56">
        <f t="shared" si="68"/>
        <v>84731</v>
      </c>
      <c r="T1238" s="56">
        <v>25215</v>
      </c>
      <c r="U1238" s="56">
        <f t="shared" si="69"/>
        <v>109946</v>
      </c>
    </row>
    <row r="1239" spans="2:21" s="17" customFormat="1" outlineLevel="2" x14ac:dyDescent="0.25">
      <c r="B1239" s="9">
        <v>5</v>
      </c>
      <c r="C1239" s="17" t="s">
        <v>3539</v>
      </c>
      <c r="D1239" s="54" t="s">
        <v>3676</v>
      </c>
      <c r="E1239" s="54" t="s">
        <v>3677</v>
      </c>
      <c r="F1239" s="54"/>
      <c r="G1239" s="55" t="s">
        <v>3678</v>
      </c>
      <c r="H1239" s="56">
        <v>60470</v>
      </c>
      <c r="I1239" s="56">
        <v>179684</v>
      </c>
      <c r="J1239" s="56">
        <v>0</v>
      </c>
      <c r="K1239" s="56">
        <v>-149825</v>
      </c>
      <c r="L1239" s="56">
        <v>-36865</v>
      </c>
      <c r="M1239" s="56">
        <v>509</v>
      </c>
      <c r="N1239" s="56">
        <v>160</v>
      </c>
      <c r="O1239" s="56">
        <f t="shared" si="70"/>
        <v>54133</v>
      </c>
      <c r="P1239" s="56">
        <v>-3294</v>
      </c>
      <c r="Q1239" s="56">
        <v>-3057</v>
      </c>
      <c r="R1239" s="56">
        <v>31146</v>
      </c>
      <c r="S1239" s="56">
        <f t="shared" si="68"/>
        <v>78928</v>
      </c>
      <c r="T1239" s="56">
        <v>36573</v>
      </c>
      <c r="U1239" s="56">
        <f t="shared" si="69"/>
        <v>115501</v>
      </c>
    </row>
    <row r="1240" spans="2:21" s="17" customFormat="1" outlineLevel="2" x14ac:dyDescent="0.25">
      <c r="B1240" s="9">
        <v>5</v>
      </c>
      <c r="C1240" s="17" t="s">
        <v>3539</v>
      </c>
      <c r="D1240" s="54" t="s">
        <v>3679</v>
      </c>
      <c r="E1240" s="54" t="s">
        <v>3680</v>
      </c>
      <c r="F1240" s="54"/>
      <c r="G1240" s="55" t="s">
        <v>3681</v>
      </c>
      <c r="H1240" s="56">
        <v>17067</v>
      </c>
      <c r="I1240" s="56">
        <v>50712</v>
      </c>
      <c r="J1240" s="56">
        <v>0</v>
      </c>
      <c r="K1240" s="56">
        <v>-42285</v>
      </c>
      <c r="L1240" s="56">
        <v>-10405</v>
      </c>
      <c r="M1240" s="56">
        <v>144</v>
      </c>
      <c r="N1240" s="56">
        <v>47</v>
      </c>
      <c r="O1240" s="56">
        <f t="shared" si="70"/>
        <v>15280</v>
      </c>
      <c r="P1240" s="56">
        <v>-930</v>
      </c>
      <c r="Q1240" s="56">
        <v>-863</v>
      </c>
      <c r="R1240" s="56">
        <v>8790</v>
      </c>
      <c r="S1240" s="56">
        <f t="shared" si="68"/>
        <v>22277</v>
      </c>
      <c r="T1240" s="56">
        <v>5291</v>
      </c>
      <c r="U1240" s="56">
        <f t="shared" si="69"/>
        <v>27568</v>
      </c>
    </row>
    <row r="1241" spans="2:21" s="17" customFormat="1" outlineLevel="2" x14ac:dyDescent="0.25">
      <c r="B1241" s="9">
        <v>5</v>
      </c>
      <c r="C1241" s="17" t="s">
        <v>3539</v>
      </c>
      <c r="D1241" s="54" t="s">
        <v>3682</v>
      </c>
      <c r="E1241" s="54" t="s">
        <v>3683</v>
      </c>
      <c r="F1241" s="54"/>
      <c r="G1241" s="55" t="s">
        <v>4136</v>
      </c>
      <c r="H1241" s="56">
        <v>24947</v>
      </c>
      <c r="I1241" s="56">
        <v>74129</v>
      </c>
      <c r="J1241" s="56">
        <v>0</v>
      </c>
      <c r="K1241" s="56">
        <v>-61810</v>
      </c>
      <c r="L1241" s="56">
        <v>-15209</v>
      </c>
      <c r="M1241" s="56">
        <v>210</v>
      </c>
      <c r="N1241" s="56">
        <v>66</v>
      </c>
      <c r="O1241" s="56">
        <f t="shared" si="70"/>
        <v>22333</v>
      </c>
      <c r="P1241" s="56">
        <v>-1359</v>
      </c>
      <c r="Q1241" s="56">
        <v>-1261</v>
      </c>
      <c r="R1241" s="56">
        <v>12849</v>
      </c>
      <c r="S1241" s="56">
        <f t="shared" si="68"/>
        <v>32562</v>
      </c>
      <c r="T1241" s="56">
        <v>13750</v>
      </c>
      <c r="U1241" s="56">
        <f t="shared" si="69"/>
        <v>46312</v>
      </c>
    </row>
    <row r="1242" spans="2:21" s="17" customFormat="1" outlineLevel="2" x14ac:dyDescent="0.25">
      <c r="B1242" s="9">
        <v>5</v>
      </c>
      <c r="C1242" s="17" t="s">
        <v>3539</v>
      </c>
      <c r="D1242" s="54" t="s">
        <v>3684</v>
      </c>
      <c r="E1242" s="54" t="s">
        <v>3685</v>
      </c>
      <c r="F1242" s="54"/>
      <c r="G1242" s="55" t="s">
        <v>3686</v>
      </c>
      <c r="H1242" s="56">
        <v>36043</v>
      </c>
      <c r="I1242" s="56">
        <v>107100</v>
      </c>
      <c r="J1242" s="56">
        <v>0</v>
      </c>
      <c r="K1242" s="56">
        <v>-89303</v>
      </c>
      <c r="L1242" s="56">
        <v>-21973</v>
      </c>
      <c r="M1242" s="56">
        <v>303</v>
      </c>
      <c r="N1242" s="56">
        <v>94</v>
      </c>
      <c r="O1242" s="56">
        <f t="shared" si="70"/>
        <v>32264</v>
      </c>
      <c r="P1242" s="56">
        <v>-1963</v>
      </c>
      <c r="Q1242" s="56">
        <v>-1822</v>
      </c>
      <c r="R1242" s="56">
        <v>18565</v>
      </c>
      <c r="S1242" s="56">
        <f t="shared" si="68"/>
        <v>47044</v>
      </c>
      <c r="T1242" s="56">
        <v>23199</v>
      </c>
      <c r="U1242" s="56">
        <f t="shared" si="69"/>
        <v>70243</v>
      </c>
    </row>
    <row r="1243" spans="2:21" s="17" customFormat="1" outlineLevel="2" x14ac:dyDescent="0.25">
      <c r="B1243" s="9">
        <v>5</v>
      </c>
      <c r="C1243" s="17" t="s">
        <v>3539</v>
      </c>
      <c r="D1243" s="54" t="s">
        <v>3687</v>
      </c>
      <c r="E1243" s="54" t="s">
        <v>3688</v>
      </c>
      <c r="F1243" s="54"/>
      <c r="G1243" s="55" t="s">
        <v>4137</v>
      </c>
      <c r="H1243" s="56">
        <v>97409</v>
      </c>
      <c r="I1243" s="56">
        <v>289445</v>
      </c>
      <c r="J1243" s="56">
        <v>0</v>
      </c>
      <c r="K1243" s="56">
        <v>-241347</v>
      </c>
      <c r="L1243" s="56">
        <v>-59385</v>
      </c>
      <c r="M1243" s="56">
        <v>820</v>
      </c>
      <c r="N1243" s="56">
        <v>260</v>
      </c>
      <c r="O1243" s="56">
        <f t="shared" si="70"/>
        <v>87202</v>
      </c>
      <c r="P1243" s="56">
        <v>-5305</v>
      </c>
      <c r="Q1243" s="56">
        <v>-4925</v>
      </c>
      <c r="R1243" s="56">
        <v>50172</v>
      </c>
      <c r="S1243" s="56">
        <f t="shared" si="68"/>
        <v>127144</v>
      </c>
      <c r="T1243" s="56">
        <v>47269</v>
      </c>
      <c r="U1243" s="56">
        <f t="shared" si="69"/>
        <v>174413</v>
      </c>
    </row>
    <row r="1244" spans="2:21" s="17" customFormat="1" outlineLevel="2" x14ac:dyDescent="0.25">
      <c r="B1244" s="9">
        <v>5</v>
      </c>
      <c r="C1244" s="17" t="s">
        <v>3539</v>
      </c>
      <c r="D1244" s="54" t="s">
        <v>3689</v>
      </c>
      <c r="E1244" s="54" t="s">
        <v>3690</v>
      </c>
      <c r="F1244" s="54"/>
      <c r="G1244" s="55" t="s">
        <v>4138</v>
      </c>
      <c r="H1244" s="56">
        <v>34894</v>
      </c>
      <c r="I1244" s="56">
        <v>103685</v>
      </c>
      <c r="J1244" s="56">
        <v>0</v>
      </c>
      <c r="K1244" s="56">
        <v>-86455</v>
      </c>
      <c r="L1244" s="56">
        <v>-21273</v>
      </c>
      <c r="M1244" s="56">
        <v>294</v>
      </c>
      <c r="N1244" s="56">
        <v>90</v>
      </c>
      <c r="O1244" s="56">
        <f t="shared" si="70"/>
        <v>31235</v>
      </c>
      <c r="P1244" s="56">
        <v>-1900</v>
      </c>
      <c r="Q1244" s="56">
        <v>-1764</v>
      </c>
      <c r="R1244" s="56">
        <v>17973</v>
      </c>
      <c r="S1244" s="56">
        <f t="shared" si="68"/>
        <v>45544</v>
      </c>
      <c r="T1244" s="56">
        <v>11578</v>
      </c>
      <c r="U1244" s="56">
        <f t="shared" si="69"/>
        <v>57122</v>
      </c>
    </row>
    <row r="1245" spans="2:21" s="17" customFormat="1" outlineLevel="2" x14ac:dyDescent="0.25">
      <c r="B1245" s="9">
        <v>5</v>
      </c>
      <c r="C1245" s="17" t="s">
        <v>3539</v>
      </c>
      <c r="D1245" s="54" t="s">
        <v>3691</v>
      </c>
      <c r="E1245" s="54" t="s">
        <v>3692</v>
      </c>
      <c r="F1245" s="54"/>
      <c r="G1245" s="55" t="s">
        <v>4139</v>
      </c>
      <c r="H1245" s="56">
        <v>84720</v>
      </c>
      <c r="I1245" s="56">
        <v>251741</v>
      </c>
      <c r="J1245" s="56">
        <v>0</v>
      </c>
      <c r="K1245" s="56">
        <v>-209908</v>
      </c>
      <c r="L1245" s="56">
        <v>-51649</v>
      </c>
      <c r="M1245" s="56">
        <v>713</v>
      </c>
      <c r="N1245" s="56">
        <v>226</v>
      </c>
      <c r="O1245" s="56">
        <f t="shared" si="70"/>
        <v>75843</v>
      </c>
      <c r="P1245" s="56">
        <v>-4614</v>
      </c>
      <c r="Q1245" s="56">
        <v>-4283</v>
      </c>
      <c r="R1245" s="56">
        <v>43637</v>
      </c>
      <c r="S1245" s="56">
        <f t="shared" si="68"/>
        <v>110583</v>
      </c>
      <c r="T1245" s="56">
        <v>51798</v>
      </c>
      <c r="U1245" s="56">
        <f t="shared" si="69"/>
        <v>162381</v>
      </c>
    </row>
    <row r="1246" spans="2:21" s="17" customFormat="1" outlineLevel="2" x14ac:dyDescent="0.25">
      <c r="B1246" s="9">
        <v>5</v>
      </c>
      <c r="C1246" s="17" t="s">
        <v>3539</v>
      </c>
      <c r="D1246" s="54" t="s">
        <v>3693</v>
      </c>
      <c r="E1246" s="54" t="s">
        <v>3694</v>
      </c>
      <c r="F1246" s="54"/>
      <c r="G1246" s="55" t="s">
        <v>4140</v>
      </c>
      <c r="H1246" s="56">
        <v>426229</v>
      </c>
      <c r="I1246" s="56">
        <v>1266513</v>
      </c>
      <c r="J1246" s="56">
        <v>0</v>
      </c>
      <c r="K1246" s="56">
        <v>-1056052</v>
      </c>
      <c r="L1246" s="56">
        <v>-259849</v>
      </c>
      <c r="M1246" s="56">
        <v>3587</v>
      </c>
      <c r="N1246" s="56">
        <v>1135</v>
      </c>
      <c r="O1246" s="56">
        <f t="shared" si="70"/>
        <v>381563</v>
      </c>
      <c r="P1246" s="56">
        <v>-23214</v>
      </c>
      <c r="Q1246" s="56">
        <v>-21550</v>
      </c>
      <c r="R1246" s="56">
        <v>219538</v>
      </c>
      <c r="S1246" s="56">
        <f t="shared" si="68"/>
        <v>556337</v>
      </c>
      <c r="T1246" s="56">
        <v>223816</v>
      </c>
      <c r="U1246" s="56">
        <f t="shared" si="69"/>
        <v>780153</v>
      </c>
    </row>
    <row r="1247" spans="2:21" s="17" customFormat="1" outlineLevel="2" x14ac:dyDescent="0.25">
      <c r="B1247" s="9">
        <v>5</v>
      </c>
      <c r="C1247" s="17" t="s">
        <v>3539</v>
      </c>
      <c r="D1247" s="54" t="s">
        <v>3695</v>
      </c>
      <c r="E1247" s="54" t="s">
        <v>3696</v>
      </c>
      <c r="F1247" s="54"/>
      <c r="G1247" s="55" t="s">
        <v>4141</v>
      </c>
      <c r="H1247" s="56">
        <v>99142</v>
      </c>
      <c r="I1247" s="56">
        <v>294593</v>
      </c>
      <c r="J1247" s="56">
        <v>0</v>
      </c>
      <c r="K1247" s="56">
        <v>-245640</v>
      </c>
      <c r="L1247" s="56">
        <v>-60441</v>
      </c>
      <c r="M1247" s="56">
        <v>834</v>
      </c>
      <c r="N1247" s="56">
        <v>265</v>
      </c>
      <c r="O1247" s="56">
        <f t="shared" si="70"/>
        <v>88753</v>
      </c>
      <c r="P1247" s="56">
        <v>-5400</v>
      </c>
      <c r="Q1247" s="56">
        <v>-5013</v>
      </c>
      <c r="R1247" s="56">
        <v>51065</v>
      </c>
      <c r="S1247" s="56">
        <f t="shared" si="68"/>
        <v>129405</v>
      </c>
      <c r="T1247" s="56">
        <v>35354</v>
      </c>
      <c r="U1247" s="56">
        <f t="shared" si="69"/>
        <v>164759</v>
      </c>
    </row>
    <row r="1248" spans="2:21" s="17" customFormat="1" outlineLevel="2" x14ac:dyDescent="0.25">
      <c r="B1248" s="9">
        <v>5</v>
      </c>
      <c r="C1248" s="17" t="s">
        <v>3539</v>
      </c>
      <c r="D1248" s="54" t="s">
        <v>3697</v>
      </c>
      <c r="E1248" s="54" t="s">
        <v>3698</v>
      </c>
      <c r="F1248" s="54"/>
      <c r="G1248" s="55" t="s">
        <v>3699</v>
      </c>
      <c r="H1248" s="56">
        <v>138181</v>
      </c>
      <c r="I1248" s="56">
        <v>410595</v>
      </c>
      <c r="J1248" s="56">
        <v>0</v>
      </c>
      <c r="K1248" s="56">
        <v>-342365</v>
      </c>
      <c r="L1248" s="56">
        <v>-84241</v>
      </c>
      <c r="M1248" s="56">
        <v>1163</v>
      </c>
      <c r="N1248" s="56">
        <v>366</v>
      </c>
      <c r="O1248" s="56">
        <f t="shared" si="70"/>
        <v>123699</v>
      </c>
      <c r="P1248" s="56">
        <v>-7526</v>
      </c>
      <c r="Q1248" s="56">
        <v>-6986</v>
      </c>
      <c r="R1248" s="56">
        <v>71173</v>
      </c>
      <c r="S1248" s="56">
        <f t="shared" si="68"/>
        <v>180360</v>
      </c>
      <c r="T1248" s="56">
        <v>72107</v>
      </c>
      <c r="U1248" s="56">
        <f t="shared" si="69"/>
        <v>252467</v>
      </c>
    </row>
    <row r="1249" spans="2:21" s="17" customFormat="1" outlineLevel="2" x14ac:dyDescent="0.25">
      <c r="B1249" s="9">
        <v>5</v>
      </c>
      <c r="C1249" s="17" t="s">
        <v>3539</v>
      </c>
      <c r="D1249" s="54" t="s">
        <v>3700</v>
      </c>
      <c r="E1249" s="54" t="s">
        <v>3701</v>
      </c>
      <c r="F1249" s="54"/>
      <c r="G1249" s="55" t="s">
        <v>3702</v>
      </c>
      <c r="H1249" s="56">
        <v>75678</v>
      </c>
      <c r="I1249" s="56">
        <v>224872</v>
      </c>
      <c r="J1249" s="56">
        <v>0</v>
      </c>
      <c r="K1249" s="56">
        <v>-187504</v>
      </c>
      <c r="L1249" s="56">
        <v>-46137</v>
      </c>
      <c r="M1249" s="56">
        <v>637</v>
      </c>
      <c r="N1249" s="56">
        <v>202</v>
      </c>
      <c r="O1249" s="56">
        <f t="shared" si="70"/>
        <v>67748</v>
      </c>
      <c r="P1249" s="56">
        <v>-4122</v>
      </c>
      <c r="Q1249" s="56">
        <v>-3826</v>
      </c>
      <c r="R1249" s="56">
        <v>38979</v>
      </c>
      <c r="S1249" s="56">
        <f t="shared" si="68"/>
        <v>98779</v>
      </c>
      <c r="T1249" s="56">
        <v>40104</v>
      </c>
      <c r="U1249" s="56">
        <f t="shared" si="69"/>
        <v>138883</v>
      </c>
    </row>
    <row r="1250" spans="2:21" s="17" customFormat="1" outlineLevel="2" x14ac:dyDescent="0.25">
      <c r="B1250" s="9">
        <v>5</v>
      </c>
      <c r="C1250" s="17" t="s">
        <v>3539</v>
      </c>
      <c r="D1250" s="54" t="s">
        <v>3703</v>
      </c>
      <c r="E1250" s="54" t="s">
        <v>3704</v>
      </c>
      <c r="F1250" s="54"/>
      <c r="G1250" s="55" t="s">
        <v>3705</v>
      </c>
      <c r="H1250" s="56">
        <v>66559</v>
      </c>
      <c r="I1250" s="56">
        <v>197777</v>
      </c>
      <c r="J1250" s="56">
        <v>0</v>
      </c>
      <c r="K1250" s="56">
        <v>-164911</v>
      </c>
      <c r="L1250" s="56">
        <v>-40578</v>
      </c>
      <c r="M1250" s="56">
        <v>560</v>
      </c>
      <c r="N1250" s="56">
        <v>177</v>
      </c>
      <c r="O1250" s="56">
        <f t="shared" si="70"/>
        <v>59584</v>
      </c>
      <c r="P1250" s="56">
        <v>-3625</v>
      </c>
      <c r="Q1250" s="56">
        <v>-3365</v>
      </c>
      <c r="R1250" s="56">
        <v>34283</v>
      </c>
      <c r="S1250" s="56">
        <f t="shared" si="68"/>
        <v>86877</v>
      </c>
      <c r="T1250" s="56">
        <v>7090</v>
      </c>
      <c r="U1250" s="56">
        <f t="shared" si="69"/>
        <v>93967</v>
      </c>
    </row>
    <row r="1251" spans="2:21" s="17" customFormat="1" outlineLevel="2" x14ac:dyDescent="0.25">
      <c r="B1251" s="9">
        <v>5</v>
      </c>
      <c r="C1251" s="17" t="s">
        <v>3539</v>
      </c>
      <c r="D1251" s="54" t="s">
        <v>3706</v>
      </c>
      <c r="E1251" s="54" t="s">
        <v>3707</v>
      </c>
      <c r="F1251" s="54"/>
      <c r="G1251" s="55" t="s">
        <v>3708</v>
      </c>
      <c r="H1251" s="56">
        <v>112558</v>
      </c>
      <c r="I1251" s="56">
        <v>334457</v>
      </c>
      <c r="J1251" s="56">
        <v>0</v>
      </c>
      <c r="K1251" s="56">
        <v>-278879</v>
      </c>
      <c r="L1251" s="56">
        <v>-68620</v>
      </c>
      <c r="M1251" s="56">
        <v>947</v>
      </c>
      <c r="N1251" s="56">
        <v>298</v>
      </c>
      <c r="O1251" s="56">
        <f t="shared" si="70"/>
        <v>100761</v>
      </c>
      <c r="P1251" s="56">
        <v>-6130</v>
      </c>
      <c r="Q1251" s="56">
        <v>-5691</v>
      </c>
      <c r="R1251" s="56">
        <v>57975</v>
      </c>
      <c r="S1251" s="56">
        <f t="shared" si="68"/>
        <v>146915</v>
      </c>
      <c r="T1251" s="56">
        <v>58361</v>
      </c>
      <c r="U1251" s="56">
        <f t="shared" si="69"/>
        <v>205276</v>
      </c>
    </row>
    <row r="1252" spans="2:21" s="17" customFormat="1" outlineLevel="2" x14ac:dyDescent="0.25">
      <c r="B1252" s="9">
        <v>5</v>
      </c>
      <c r="C1252" s="17" t="s">
        <v>3539</v>
      </c>
      <c r="D1252" s="54" t="s">
        <v>3709</v>
      </c>
      <c r="E1252" s="54" t="s">
        <v>3710</v>
      </c>
      <c r="F1252" s="54"/>
      <c r="G1252" s="55" t="s">
        <v>3711</v>
      </c>
      <c r="H1252" s="56">
        <v>114180</v>
      </c>
      <c r="I1252" s="56">
        <v>339279</v>
      </c>
      <c r="J1252" s="56">
        <v>0</v>
      </c>
      <c r="K1252" s="56">
        <v>-282899</v>
      </c>
      <c r="L1252" s="56">
        <v>-69609</v>
      </c>
      <c r="M1252" s="56">
        <v>961</v>
      </c>
      <c r="N1252" s="56">
        <v>304</v>
      </c>
      <c r="O1252" s="56">
        <f t="shared" si="70"/>
        <v>102216</v>
      </c>
      <c r="P1252" s="56">
        <v>-6219</v>
      </c>
      <c r="Q1252" s="56">
        <v>-5773</v>
      </c>
      <c r="R1252" s="56">
        <v>58811</v>
      </c>
      <c r="S1252" s="56">
        <f t="shared" si="68"/>
        <v>149035</v>
      </c>
      <c r="T1252" s="56">
        <v>70662</v>
      </c>
      <c r="U1252" s="56">
        <f t="shared" si="69"/>
        <v>219697</v>
      </c>
    </row>
    <row r="1253" spans="2:21" s="17" customFormat="1" outlineLevel="2" x14ac:dyDescent="0.25">
      <c r="B1253" s="9">
        <v>5</v>
      </c>
      <c r="C1253" s="17" t="s">
        <v>3539</v>
      </c>
      <c r="D1253" s="54" t="s">
        <v>3712</v>
      </c>
      <c r="E1253" s="54" t="s">
        <v>3713</v>
      </c>
      <c r="F1253" s="54"/>
      <c r="G1253" s="55" t="s">
        <v>3714</v>
      </c>
      <c r="H1253" s="56">
        <v>170117</v>
      </c>
      <c r="I1253" s="56">
        <v>505490</v>
      </c>
      <c r="J1253" s="56">
        <v>0</v>
      </c>
      <c r="K1253" s="56">
        <v>-421491</v>
      </c>
      <c r="L1253" s="56">
        <v>-103711</v>
      </c>
      <c r="M1253" s="56">
        <v>1432</v>
      </c>
      <c r="N1253" s="56">
        <v>450</v>
      </c>
      <c r="O1253" s="56">
        <f t="shared" si="70"/>
        <v>152287</v>
      </c>
      <c r="P1253" s="56">
        <v>-9265</v>
      </c>
      <c r="Q1253" s="56">
        <v>-8601</v>
      </c>
      <c r="R1253" s="56">
        <v>87622</v>
      </c>
      <c r="S1253" s="56">
        <f t="shared" ref="S1253:S1316" si="71">SUM(O1253:R1253)</f>
        <v>222043</v>
      </c>
      <c r="T1253" s="56">
        <v>68211</v>
      </c>
      <c r="U1253" s="56">
        <f t="shared" ref="U1253:U1316" si="72">SUM(S1253:T1253)</f>
        <v>290254</v>
      </c>
    </row>
    <row r="1254" spans="2:21" s="17" customFormat="1" outlineLevel="2" x14ac:dyDescent="0.25">
      <c r="B1254" s="9">
        <v>5</v>
      </c>
      <c r="C1254" s="17" t="s">
        <v>3539</v>
      </c>
      <c r="D1254" s="54" t="s">
        <v>3715</v>
      </c>
      <c r="E1254" s="54" t="s">
        <v>3716</v>
      </c>
      <c r="F1254" s="54"/>
      <c r="G1254" s="55" t="s">
        <v>4142</v>
      </c>
      <c r="H1254" s="56">
        <v>136981</v>
      </c>
      <c r="I1254" s="56">
        <v>407029</v>
      </c>
      <c r="J1254" s="56">
        <v>0</v>
      </c>
      <c r="K1254" s="56">
        <v>-339391</v>
      </c>
      <c r="L1254" s="56">
        <v>-83510</v>
      </c>
      <c r="M1254" s="56">
        <v>1153</v>
      </c>
      <c r="N1254" s="56">
        <v>365</v>
      </c>
      <c r="O1254" s="56">
        <f t="shared" si="70"/>
        <v>122627</v>
      </c>
      <c r="P1254" s="56">
        <v>-7461</v>
      </c>
      <c r="Q1254" s="56">
        <v>-6926</v>
      </c>
      <c r="R1254" s="56">
        <v>70554</v>
      </c>
      <c r="S1254" s="56">
        <f t="shared" si="71"/>
        <v>178794</v>
      </c>
      <c r="T1254" s="56">
        <v>54313</v>
      </c>
      <c r="U1254" s="56">
        <f t="shared" si="72"/>
        <v>233107</v>
      </c>
    </row>
    <row r="1255" spans="2:21" s="17" customFormat="1" outlineLevel="2" x14ac:dyDescent="0.25">
      <c r="B1255" s="9">
        <v>5</v>
      </c>
      <c r="C1255" s="17" t="s">
        <v>3539</v>
      </c>
      <c r="D1255" s="54" t="s">
        <v>3717</v>
      </c>
      <c r="E1255" s="54" t="s">
        <v>3718</v>
      </c>
      <c r="F1255" s="54"/>
      <c r="G1255" s="55" t="s">
        <v>3719</v>
      </c>
      <c r="H1255" s="56">
        <v>13564</v>
      </c>
      <c r="I1255" s="56">
        <v>40304</v>
      </c>
      <c r="J1255" s="56">
        <v>0</v>
      </c>
      <c r="K1255" s="56">
        <v>-33606</v>
      </c>
      <c r="L1255" s="56">
        <v>-8269</v>
      </c>
      <c r="M1255" s="56">
        <v>114</v>
      </c>
      <c r="N1255" s="56">
        <v>36</v>
      </c>
      <c r="O1255" s="56">
        <f t="shared" si="70"/>
        <v>12143</v>
      </c>
      <c r="P1255" s="56">
        <v>-739</v>
      </c>
      <c r="Q1255" s="56">
        <v>-686</v>
      </c>
      <c r="R1255" s="56">
        <v>6986</v>
      </c>
      <c r="S1255" s="56">
        <f t="shared" si="71"/>
        <v>17704</v>
      </c>
      <c r="T1255" s="56">
        <v>-6659</v>
      </c>
      <c r="U1255" s="56">
        <f t="shared" si="72"/>
        <v>11045</v>
      </c>
    </row>
    <row r="1256" spans="2:21" s="17" customFormat="1" outlineLevel="2" x14ac:dyDescent="0.25">
      <c r="B1256" s="9">
        <v>5</v>
      </c>
      <c r="C1256" s="17" t="s">
        <v>3539</v>
      </c>
      <c r="D1256" s="54" t="s">
        <v>3720</v>
      </c>
      <c r="E1256" s="54" t="s">
        <v>3721</v>
      </c>
      <c r="F1256" s="54"/>
      <c r="G1256" s="55" t="s">
        <v>3722</v>
      </c>
      <c r="H1256" s="56">
        <v>250113</v>
      </c>
      <c r="I1256" s="56">
        <v>743194</v>
      </c>
      <c r="J1256" s="56">
        <v>0</v>
      </c>
      <c r="K1256" s="56">
        <v>-619695</v>
      </c>
      <c r="L1256" s="56">
        <v>-152480</v>
      </c>
      <c r="M1256" s="56">
        <v>2105</v>
      </c>
      <c r="N1256" s="56">
        <v>665</v>
      </c>
      <c r="O1256" s="56">
        <f t="shared" si="70"/>
        <v>223902</v>
      </c>
      <c r="P1256" s="56">
        <v>-13622</v>
      </c>
      <c r="Q1256" s="56">
        <v>-12646</v>
      </c>
      <c r="R1256" s="56">
        <v>128825</v>
      </c>
      <c r="S1256" s="56">
        <f t="shared" si="71"/>
        <v>326459</v>
      </c>
      <c r="T1256" s="56">
        <v>124216</v>
      </c>
      <c r="U1256" s="56">
        <f t="shared" si="72"/>
        <v>450675</v>
      </c>
    </row>
    <row r="1257" spans="2:21" s="17" customFormat="1" outlineLevel="2" x14ac:dyDescent="0.25">
      <c r="B1257" s="9">
        <v>5</v>
      </c>
      <c r="C1257" s="17" t="s">
        <v>3539</v>
      </c>
      <c r="D1257" s="54" t="s">
        <v>3723</v>
      </c>
      <c r="E1257" s="54" t="s">
        <v>3724</v>
      </c>
      <c r="F1257" s="54"/>
      <c r="G1257" s="55" t="s">
        <v>4143</v>
      </c>
      <c r="H1257" s="56">
        <v>177917</v>
      </c>
      <c r="I1257" s="56">
        <v>528668</v>
      </c>
      <c r="J1257" s="56">
        <v>0</v>
      </c>
      <c r="K1257" s="56">
        <v>-440817</v>
      </c>
      <c r="L1257" s="56">
        <v>-108466</v>
      </c>
      <c r="M1257" s="56">
        <v>1497</v>
      </c>
      <c r="N1257" s="56">
        <v>472</v>
      </c>
      <c r="O1257" s="56">
        <f t="shared" si="70"/>
        <v>159271</v>
      </c>
      <c r="P1257" s="56">
        <v>-9690</v>
      </c>
      <c r="Q1257" s="56">
        <v>-8995</v>
      </c>
      <c r="R1257" s="56">
        <v>91639</v>
      </c>
      <c r="S1257" s="56">
        <f t="shared" si="71"/>
        <v>232225</v>
      </c>
      <c r="T1257" s="56">
        <v>126393</v>
      </c>
      <c r="U1257" s="56">
        <f t="shared" si="72"/>
        <v>358618</v>
      </c>
    </row>
    <row r="1258" spans="2:21" s="17" customFormat="1" outlineLevel="2" x14ac:dyDescent="0.25">
      <c r="B1258" s="9">
        <v>5</v>
      </c>
      <c r="C1258" s="17" t="s">
        <v>3539</v>
      </c>
      <c r="D1258" s="54" t="s">
        <v>3725</v>
      </c>
      <c r="E1258" s="54" t="s">
        <v>3726</v>
      </c>
      <c r="F1258" s="54"/>
      <c r="G1258" s="55" t="s">
        <v>3727</v>
      </c>
      <c r="H1258" s="56">
        <v>160360</v>
      </c>
      <c r="I1258" s="56">
        <v>476499</v>
      </c>
      <c r="J1258" s="56">
        <v>0</v>
      </c>
      <c r="K1258" s="56">
        <v>-397318</v>
      </c>
      <c r="L1258" s="56">
        <v>-97763</v>
      </c>
      <c r="M1258" s="56">
        <v>1349</v>
      </c>
      <c r="N1258" s="56">
        <v>428</v>
      </c>
      <c r="O1258" s="56">
        <f t="shared" si="70"/>
        <v>143555</v>
      </c>
      <c r="P1258" s="56">
        <v>-8734</v>
      </c>
      <c r="Q1258" s="56">
        <v>-8108</v>
      </c>
      <c r="R1258" s="56">
        <v>82596</v>
      </c>
      <c r="S1258" s="56">
        <f t="shared" si="71"/>
        <v>209309</v>
      </c>
      <c r="T1258" s="56">
        <v>70047</v>
      </c>
      <c r="U1258" s="56">
        <f t="shared" si="72"/>
        <v>279356</v>
      </c>
    </row>
    <row r="1259" spans="2:21" s="17" customFormat="1" outlineLevel="2" x14ac:dyDescent="0.25">
      <c r="B1259" s="9">
        <v>5</v>
      </c>
      <c r="C1259" s="17" t="s">
        <v>3539</v>
      </c>
      <c r="D1259" s="54" t="s">
        <v>3728</v>
      </c>
      <c r="E1259" s="54" t="s">
        <v>3729</v>
      </c>
      <c r="F1259" s="54"/>
      <c r="G1259" s="55" t="s">
        <v>3730</v>
      </c>
      <c r="H1259" s="56">
        <v>118380</v>
      </c>
      <c r="I1259" s="56">
        <v>351759</v>
      </c>
      <c r="J1259" s="56">
        <v>0</v>
      </c>
      <c r="K1259" s="56">
        <v>-293306</v>
      </c>
      <c r="L1259" s="56">
        <v>-72170</v>
      </c>
      <c r="M1259" s="56">
        <v>996</v>
      </c>
      <c r="N1259" s="56">
        <v>315</v>
      </c>
      <c r="O1259" s="56">
        <f t="shared" si="70"/>
        <v>105974</v>
      </c>
      <c r="P1259" s="56">
        <v>-6448</v>
      </c>
      <c r="Q1259" s="56">
        <v>-5985</v>
      </c>
      <c r="R1259" s="56">
        <v>60974</v>
      </c>
      <c r="S1259" s="56">
        <f t="shared" si="71"/>
        <v>154515</v>
      </c>
      <c r="T1259" s="56">
        <v>57281</v>
      </c>
      <c r="U1259" s="56">
        <f t="shared" si="72"/>
        <v>211796</v>
      </c>
    </row>
    <row r="1260" spans="2:21" s="17" customFormat="1" outlineLevel="2" x14ac:dyDescent="0.25">
      <c r="B1260" s="9">
        <v>5</v>
      </c>
      <c r="C1260" s="17" t="s">
        <v>3539</v>
      </c>
      <c r="D1260" s="54" t="s">
        <v>3731</v>
      </c>
      <c r="E1260" s="54" t="s">
        <v>3732</v>
      </c>
      <c r="F1260" s="54"/>
      <c r="G1260" s="55" t="s">
        <v>4144</v>
      </c>
      <c r="H1260" s="56">
        <v>514077</v>
      </c>
      <c r="I1260" s="56">
        <v>1527545</v>
      </c>
      <c r="J1260" s="56">
        <v>0</v>
      </c>
      <c r="K1260" s="56">
        <v>-1273707</v>
      </c>
      <c r="L1260" s="56">
        <v>-313404</v>
      </c>
      <c r="M1260" s="56">
        <v>4326</v>
      </c>
      <c r="N1260" s="56">
        <v>1369</v>
      </c>
      <c r="O1260" s="56">
        <f t="shared" si="70"/>
        <v>460206</v>
      </c>
      <c r="P1260" s="56">
        <v>-27999</v>
      </c>
      <c r="Q1260" s="56">
        <v>-25992</v>
      </c>
      <c r="R1260" s="56">
        <v>264785</v>
      </c>
      <c r="S1260" s="56">
        <f t="shared" si="71"/>
        <v>671000</v>
      </c>
      <c r="T1260" s="56">
        <v>326746</v>
      </c>
      <c r="U1260" s="56">
        <f t="shared" si="72"/>
        <v>997746</v>
      </c>
    </row>
    <row r="1261" spans="2:21" s="17" customFormat="1" outlineLevel="2" x14ac:dyDescent="0.25">
      <c r="B1261" s="9">
        <v>5</v>
      </c>
      <c r="C1261" s="17" t="s">
        <v>3539</v>
      </c>
      <c r="D1261" s="54" t="s">
        <v>3733</v>
      </c>
      <c r="E1261" s="54" t="s">
        <v>3734</v>
      </c>
      <c r="F1261" s="54"/>
      <c r="G1261" s="55" t="s">
        <v>4145</v>
      </c>
      <c r="H1261" s="56">
        <v>362087</v>
      </c>
      <c r="I1261" s="56">
        <v>1075918</v>
      </c>
      <c r="J1261" s="56">
        <v>0</v>
      </c>
      <c r="K1261" s="56">
        <v>-897129</v>
      </c>
      <c r="L1261" s="56">
        <v>-220745</v>
      </c>
      <c r="M1261" s="56">
        <v>3047</v>
      </c>
      <c r="N1261" s="56">
        <v>965</v>
      </c>
      <c r="O1261" s="56">
        <f t="shared" si="70"/>
        <v>324143</v>
      </c>
      <c r="P1261" s="56">
        <v>-19721</v>
      </c>
      <c r="Q1261" s="56">
        <v>-18307</v>
      </c>
      <c r="R1261" s="56">
        <v>186500</v>
      </c>
      <c r="S1261" s="56">
        <f t="shared" si="71"/>
        <v>472615</v>
      </c>
      <c r="T1261" s="56">
        <v>231519</v>
      </c>
      <c r="U1261" s="56">
        <f t="shared" si="72"/>
        <v>704134</v>
      </c>
    </row>
    <row r="1262" spans="2:21" s="17" customFormat="1" outlineLevel="2" x14ac:dyDescent="0.25">
      <c r="B1262" s="9">
        <v>5</v>
      </c>
      <c r="C1262" s="17" t="s">
        <v>3539</v>
      </c>
      <c r="D1262" s="54" t="s">
        <v>3735</v>
      </c>
      <c r="E1262" s="54" t="s">
        <v>3736</v>
      </c>
      <c r="F1262" s="54"/>
      <c r="G1262" s="55" t="s">
        <v>4146</v>
      </c>
      <c r="H1262" s="56">
        <v>478574</v>
      </c>
      <c r="I1262" s="56">
        <v>1422052</v>
      </c>
      <c r="J1262" s="56">
        <v>0</v>
      </c>
      <c r="K1262" s="56">
        <v>-1185745</v>
      </c>
      <c r="L1262" s="56">
        <v>-291761</v>
      </c>
      <c r="M1262" s="56">
        <v>4027</v>
      </c>
      <c r="N1262" s="56">
        <v>1277</v>
      </c>
      <c r="O1262" s="56">
        <f t="shared" si="70"/>
        <v>428424</v>
      </c>
      <c r="P1262" s="56">
        <v>-26065</v>
      </c>
      <c r="Q1262" s="56">
        <v>-24197</v>
      </c>
      <c r="R1262" s="56">
        <v>246499</v>
      </c>
      <c r="S1262" s="56">
        <f t="shared" si="71"/>
        <v>624661</v>
      </c>
      <c r="T1262" s="56">
        <v>310196</v>
      </c>
      <c r="U1262" s="56">
        <f t="shared" si="72"/>
        <v>934857</v>
      </c>
    </row>
    <row r="1263" spans="2:21" s="17" customFormat="1" outlineLevel="2" x14ac:dyDescent="0.25">
      <c r="B1263" s="9">
        <v>5</v>
      </c>
      <c r="C1263" s="17" t="s">
        <v>3539</v>
      </c>
      <c r="D1263" s="54" t="s">
        <v>3737</v>
      </c>
      <c r="E1263" s="54" t="s">
        <v>3738</v>
      </c>
      <c r="F1263" s="54"/>
      <c r="G1263" s="55" t="s">
        <v>4147</v>
      </c>
      <c r="H1263" s="56">
        <v>393017</v>
      </c>
      <c r="I1263" s="56">
        <v>1167826</v>
      </c>
      <c r="J1263" s="56">
        <v>0</v>
      </c>
      <c r="K1263" s="56">
        <v>-973764</v>
      </c>
      <c r="L1263" s="56">
        <v>-239601</v>
      </c>
      <c r="M1263" s="56">
        <v>3307</v>
      </c>
      <c r="N1263" s="56">
        <v>1047</v>
      </c>
      <c r="O1263" s="56">
        <f t="shared" si="70"/>
        <v>351832</v>
      </c>
      <c r="P1263" s="56">
        <v>-21406</v>
      </c>
      <c r="Q1263" s="56">
        <v>-19871</v>
      </c>
      <c r="R1263" s="56">
        <v>202431</v>
      </c>
      <c r="S1263" s="56">
        <f t="shared" si="71"/>
        <v>512986</v>
      </c>
      <c r="T1263" s="56">
        <v>286894</v>
      </c>
      <c r="U1263" s="56">
        <f t="shared" si="72"/>
        <v>799880</v>
      </c>
    </row>
    <row r="1264" spans="2:21" s="17" customFormat="1" outlineLevel="2" x14ac:dyDescent="0.25">
      <c r="B1264" s="9">
        <v>5</v>
      </c>
      <c r="C1264" s="17" t="s">
        <v>3539</v>
      </c>
      <c r="D1264" s="54" t="s">
        <v>3739</v>
      </c>
      <c r="E1264" s="54" t="s">
        <v>3740</v>
      </c>
      <c r="F1264" s="54"/>
      <c r="G1264" s="55" t="s">
        <v>4148</v>
      </c>
      <c r="H1264" s="56">
        <v>0</v>
      </c>
      <c r="I1264" s="56">
        <v>0</v>
      </c>
      <c r="J1264" s="56">
        <v>0</v>
      </c>
      <c r="K1264" s="56">
        <v>0</v>
      </c>
      <c r="L1264" s="56">
        <v>0</v>
      </c>
      <c r="M1264" s="56">
        <v>0</v>
      </c>
      <c r="N1264" s="56">
        <v>0</v>
      </c>
      <c r="O1264" s="56">
        <f t="shared" si="70"/>
        <v>0</v>
      </c>
      <c r="P1264" s="56">
        <v>0</v>
      </c>
      <c r="Q1264" s="56">
        <v>0</v>
      </c>
      <c r="R1264" s="56">
        <v>0</v>
      </c>
      <c r="S1264" s="56">
        <f t="shared" si="71"/>
        <v>0</v>
      </c>
      <c r="T1264" s="56">
        <v>-111703</v>
      </c>
      <c r="U1264" s="56">
        <f t="shared" si="72"/>
        <v>-111703</v>
      </c>
    </row>
    <row r="1265" spans="2:21" s="17" customFormat="1" outlineLevel="2" x14ac:dyDescent="0.25">
      <c r="B1265" s="9">
        <v>5</v>
      </c>
      <c r="C1265" s="17" t="s">
        <v>3539</v>
      </c>
      <c r="D1265" s="54" t="s">
        <v>3741</v>
      </c>
      <c r="E1265" s="54" t="s">
        <v>3742</v>
      </c>
      <c r="F1265" s="54"/>
      <c r="G1265" s="55" t="s">
        <v>4149</v>
      </c>
      <c r="H1265" s="56">
        <v>753085</v>
      </c>
      <c r="I1265" s="56">
        <v>2237743</v>
      </c>
      <c r="J1265" s="56">
        <v>0</v>
      </c>
      <c r="K1265" s="56">
        <v>-1865889</v>
      </c>
      <c r="L1265" s="56">
        <v>-459115</v>
      </c>
      <c r="M1265" s="56">
        <v>6337</v>
      </c>
      <c r="N1265" s="56">
        <v>2006</v>
      </c>
      <c r="O1265" s="56">
        <f t="shared" si="70"/>
        <v>674167</v>
      </c>
      <c r="P1265" s="56">
        <v>-41017</v>
      </c>
      <c r="Q1265" s="56">
        <v>-38076</v>
      </c>
      <c r="R1265" s="56">
        <v>387891</v>
      </c>
      <c r="S1265" s="56">
        <f t="shared" si="71"/>
        <v>982965</v>
      </c>
      <c r="T1265" s="56">
        <v>466259</v>
      </c>
      <c r="U1265" s="56">
        <f t="shared" si="72"/>
        <v>1449224</v>
      </c>
    </row>
    <row r="1266" spans="2:21" s="17" customFormat="1" outlineLevel="2" x14ac:dyDescent="0.25">
      <c r="B1266" s="9">
        <v>5</v>
      </c>
      <c r="C1266" s="17" t="s">
        <v>3539</v>
      </c>
      <c r="D1266" s="54" t="s">
        <v>3743</v>
      </c>
      <c r="E1266" s="54" t="s">
        <v>3744</v>
      </c>
      <c r="F1266" s="54"/>
      <c r="G1266" s="55" t="s">
        <v>4150</v>
      </c>
      <c r="H1266" s="56">
        <v>0</v>
      </c>
      <c r="I1266" s="56">
        <v>0</v>
      </c>
      <c r="J1266" s="56">
        <v>0</v>
      </c>
      <c r="K1266" s="56">
        <v>0</v>
      </c>
      <c r="L1266" s="56">
        <v>0</v>
      </c>
      <c r="M1266" s="56">
        <v>0</v>
      </c>
      <c r="N1266" s="56">
        <v>0</v>
      </c>
      <c r="O1266" s="56">
        <f t="shared" si="70"/>
        <v>0</v>
      </c>
      <c r="P1266" s="56">
        <v>0</v>
      </c>
      <c r="Q1266" s="56">
        <v>0</v>
      </c>
      <c r="R1266" s="56">
        <v>0</v>
      </c>
      <c r="S1266" s="56">
        <f t="shared" si="71"/>
        <v>0</v>
      </c>
      <c r="T1266" s="56">
        <v>-48730</v>
      </c>
      <c r="U1266" s="56">
        <f t="shared" si="72"/>
        <v>-48730</v>
      </c>
    </row>
    <row r="1267" spans="2:21" s="17" customFormat="1" outlineLevel="2" x14ac:dyDescent="0.25">
      <c r="B1267" s="9">
        <v>5</v>
      </c>
      <c r="C1267" s="17" t="s">
        <v>3539</v>
      </c>
      <c r="D1267" s="54" t="s">
        <v>3745</v>
      </c>
      <c r="E1267" s="54" t="s">
        <v>3746</v>
      </c>
      <c r="F1267" s="54"/>
      <c r="G1267" s="55" t="s">
        <v>4151</v>
      </c>
      <c r="H1267" s="56">
        <v>448582</v>
      </c>
      <c r="I1267" s="56">
        <v>1332932</v>
      </c>
      <c r="J1267" s="56">
        <v>0</v>
      </c>
      <c r="K1267" s="56">
        <v>-1111434</v>
      </c>
      <c r="L1267" s="56">
        <v>-273476</v>
      </c>
      <c r="M1267" s="56">
        <v>3775</v>
      </c>
      <c r="N1267" s="56">
        <v>1193</v>
      </c>
      <c r="O1267" s="56">
        <f t="shared" si="70"/>
        <v>401572</v>
      </c>
      <c r="P1267" s="56">
        <v>-24432</v>
      </c>
      <c r="Q1267" s="56">
        <v>-22680</v>
      </c>
      <c r="R1267" s="56">
        <v>231051</v>
      </c>
      <c r="S1267" s="56">
        <f t="shared" si="71"/>
        <v>585511</v>
      </c>
      <c r="T1267" s="56">
        <v>301365</v>
      </c>
      <c r="U1267" s="56">
        <f t="shared" si="72"/>
        <v>886876</v>
      </c>
    </row>
    <row r="1268" spans="2:21" s="17" customFormat="1" outlineLevel="2" x14ac:dyDescent="0.25">
      <c r="B1268" s="9">
        <v>5</v>
      </c>
      <c r="C1268" s="17" t="s">
        <v>3539</v>
      </c>
      <c r="D1268" s="54" t="s">
        <v>3747</v>
      </c>
      <c r="E1268" s="54" t="s">
        <v>3748</v>
      </c>
      <c r="F1268" s="54"/>
      <c r="G1268" s="55" t="s">
        <v>4152</v>
      </c>
      <c r="H1268" s="56">
        <v>1077963</v>
      </c>
      <c r="I1268" s="56">
        <v>3203096</v>
      </c>
      <c r="J1268" s="56">
        <v>0</v>
      </c>
      <c r="K1268" s="56">
        <v>-2670826</v>
      </c>
      <c r="L1268" s="56">
        <v>-657175</v>
      </c>
      <c r="M1268" s="56">
        <v>9071</v>
      </c>
      <c r="N1268" s="56">
        <v>2871</v>
      </c>
      <c r="O1268" s="56">
        <f t="shared" si="70"/>
        <v>965000</v>
      </c>
      <c r="P1268" s="56">
        <v>-58711</v>
      </c>
      <c r="Q1268" s="56">
        <v>-54502</v>
      </c>
      <c r="R1268" s="56">
        <v>555225</v>
      </c>
      <c r="S1268" s="56">
        <f t="shared" si="71"/>
        <v>1407012</v>
      </c>
      <c r="T1268" s="56">
        <v>823946</v>
      </c>
      <c r="U1268" s="56">
        <f t="shared" si="72"/>
        <v>2230958</v>
      </c>
    </row>
    <row r="1269" spans="2:21" s="17" customFormat="1" outlineLevel="2" x14ac:dyDescent="0.25">
      <c r="B1269" s="9">
        <v>5</v>
      </c>
      <c r="C1269" s="17" t="s">
        <v>3539</v>
      </c>
      <c r="D1269" s="54" t="s">
        <v>3749</v>
      </c>
      <c r="E1269" s="54" t="s">
        <v>3750</v>
      </c>
      <c r="F1269" s="54"/>
      <c r="G1269" s="55" t="s">
        <v>4153</v>
      </c>
      <c r="H1269" s="56">
        <v>0</v>
      </c>
      <c r="I1269" s="56">
        <v>0</v>
      </c>
      <c r="J1269" s="56">
        <v>0</v>
      </c>
      <c r="K1269" s="56">
        <v>0</v>
      </c>
      <c r="L1269" s="56">
        <v>0</v>
      </c>
      <c r="M1269" s="56">
        <v>0</v>
      </c>
      <c r="N1269" s="56">
        <v>0</v>
      </c>
      <c r="O1269" s="56">
        <f t="shared" si="70"/>
        <v>0</v>
      </c>
      <c r="P1269" s="56">
        <v>0</v>
      </c>
      <c r="Q1269" s="56">
        <v>0</v>
      </c>
      <c r="R1269" s="56">
        <v>0</v>
      </c>
      <c r="S1269" s="56">
        <f t="shared" si="71"/>
        <v>0</v>
      </c>
      <c r="T1269" s="56">
        <v>-22351</v>
      </c>
      <c r="U1269" s="56">
        <f t="shared" si="72"/>
        <v>-22351</v>
      </c>
    </row>
    <row r="1270" spans="2:21" s="17" customFormat="1" outlineLevel="2" x14ac:dyDescent="0.25">
      <c r="B1270" s="9">
        <v>5</v>
      </c>
      <c r="C1270" s="17" t="s">
        <v>3539</v>
      </c>
      <c r="D1270" s="54" t="s">
        <v>3751</v>
      </c>
      <c r="E1270" s="54" t="s">
        <v>3752</v>
      </c>
      <c r="F1270" s="54"/>
      <c r="G1270" s="55" t="s">
        <v>4154</v>
      </c>
      <c r="H1270" s="56">
        <v>16948</v>
      </c>
      <c r="I1270" s="56">
        <v>50361</v>
      </c>
      <c r="J1270" s="56">
        <v>0</v>
      </c>
      <c r="K1270" s="56">
        <v>-41992</v>
      </c>
      <c r="L1270" s="56">
        <v>-10332</v>
      </c>
      <c r="M1270" s="56">
        <v>143</v>
      </c>
      <c r="N1270" s="56">
        <v>44</v>
      </c>
      <c r="O1270" s="56">
        <f t="shared" si="70"/>
        <v>15172</v>
      </c>
      <c r="P1270" s="56">
        <v>-923</v>
      </c>
      <c r="Q1270" s="56">
        <v>-857</v>
      </c>
      <c r="R1270" s="56">
        <v>8730</v>
      </c>
      <c r="S1270" s="56">
        <f t="shared" si="71"/>
        <v>22122</v>
      </c>
      <c r="T1270" s="56">
        <v>8101</v>
      </c>
      <c r="U1270" s="56">
        <f t="shared" si="72"/>
        <v>30223</v>
      </c>
    </row>
    <row r="1271" spans="2:21" s="17" customFormat="1" outlineLevel="2" x14ac:dyDescent="0.25">
      <c r="B1271" s="9">
        <v>5</v>
      </c>
      <c r="C1271" s="17" t="s">
        <v>3539</v>
      </c>
      <c r="D1271" s="54" t="s">
        <v>3753</v>
      </c>
      <c r="E1271" s="54" t="s">
        <v>3754</v>
      </c>
      <c r="F1271" s="54"/>
      <c r="G1271" s="55" t="s">
        <v>3755</v>
      </c>
      <c r="H1271" s="56">
        <v>104770</v>
      </c>
      <c r="I1271" s="56">
        <v>311317</v>
      </c>
      <c r="J1271" s="56">
        <v>0</v>
      </c>
      <c r="K1271" s="56">
        <v>-259585</v>
      </c>
      <c r="L1271" s="56">
        <v>-63873</v>
      </c>
      <c r="M1271" s="56">
        <v>882</v>
      </c>
      <c r="N1271" s="56">
        <v>280</v>
      </c>
      <c r="O1271" s="56">
        <f t="shared" si="70"/>
        <v>93791</v>
      </c>
      <c r="P1271" s="56">
        <v>-5706</v>
      </c>
      <c r="Q1271" s="56">
        <v>-5297</v>
      </c>
      <c r="R1271" s="56">
        <v>53964</v>
      </c>
      <c r="S1271" s="56">
        <f t="shared" si="71"/>
        <v>136752</v>
      </c>
      <c r="T1271" s="56">
        <v>9617</v>
      </c>
      <c r="U1271" s="56">
        <f t="shared" si="72"/>
        <v>146369</v>
      </c>
    </row>
    <row r="1272" spans="2:21" s="17" customFormat="1" outlineLevel="2" x14ac:dyDescent="0.25">
      <c r="B1272" s="9">
        <v>5</v>
      </c>
      <c r="C1272" s="17" t="s">
        <v>3539</v>
      </c>
      <c r="D1272" s="54" t="s">
        <v>3756</v>
      </c>
      <c r="E1272" s="54" t="s">
        <v>3757</v>
      </c>
      <c r="F1272" s="54"/>
      <c r="G1272" s="55" t="s">
        <v>3758</v>
      </c>
      <c r="H1272" s="56">
        <v>124782</v>
      </c>
      <c r="I1272" s="56">
        <v>370781</v>
      </c>
      <c r="J1272" s="56">
        <v>0</v>
      </c>
      <c r="K1272" s="56">
        <v>-309167</v>
      </c>
      <c r="L1272" s="56">
        <v>-76073</v>
      </c>
      <c r="M1272" s="56">
        <v>1050</v>
      </c>
      <c r="N1272" s="56">
        <v>332</v>
      </c>
      <c r="O1272" s="56">
        <f t="shared" si="70"/>
        <v>111705</v>
      </c>
      <c r="P1272" s="56">
        <v>-6796</v>
      </c>
      <c r="Q1272" s="56">
        <v>-6309</v>
      </c>
      <c r="R1272" s="56">
        <v>64271</v>
      </c>
      <c r="S1272" s="56">
        <f t="shared" si="71"/>
        <v>162871</v>
      </c>
      <c r="T1272" s="56">
        <v>103375</v>
      </c>
      <c r="U1272" s="56">
        <f t="shared" si="72"/>
        <v>266246</v>
      </c>
    </row>
    <row r="1273" spans="2:21" s="17" customFormat="1" outlineLevel="2" x14ac:dyDescent="0.25">
      <c r="B1273" s="9">
        <v>5</v>
      </c>
      <c r="C1273" s="17" t="s">
        <v>3539</v>
      </c>
      <c r="D1273" s="54" t="s">
        <v>3759</v>
      </c>
      <c r="E1273" s="54" t="s">
        <v>3760</v>
      </c>
      <c r="F1273" s="54"/>
      <c r="G1273" s="55" t="s">
        <v>3761</v>
      </c>
      <c r="H1273" s="56">
        <v>0</v>
      </c>
      <c r="I1273" s="56">
        <v>0</v>
      </c>
      <c r="J1273" s="56">
        <v>0</v>
      </c>
      <c r="K1273" s="56">
        <v>0</v>
      </c>
      <c r="L1273" s="56">
        <v>0</v>
      </c>
      <c r="M1273" s="56">
        <v>0</v>
      </c>
      <c r="N1273" s="56">
        <v>0</v>
      </c>
      <c r="O1273" s="56">
        <f t="shared" si="70"/>
        <v>0</v>
      </c>
      <c r="P1273" s="56">
        <v>0</v>
      </c>
      <c r="Q1273" s="56">
        <v>0</v>
      </c>
      <c r="R1273" s="56">
        <v>0</v>
      </c>
      <c r="S1273" s="56">
        <f t="shared" si="71"/>
        <v>0</v>
      </c>
      <c r="T1273" s="56">
        <v>-68084</v>
      </c>
      <c r="U1273" s="56">
        <f t="shared" si="72"/>
        <v>-68084</v>
      </c>
    </row>
    <row r="1274" spans="2:21" s="17" customFormat="1" outlineLevel="2" x14ac:dyDescent="0.25">
      <c r="B1274" s="9">
        <v>5</v>
      </c>
      <c r="C1274" s="17" t="s">
        <v>3539</v>
      </c>
      <c r="D1274" s="54" t="s">
        <v>3762</v>
      </c>
      <c r="E1274" s="54" t="s">
        <v>3763</v>
      </c>
      <c r="F1274" s="54"/>
      <c r="G1274" s="55" t="s">
        <v>4155</v>
      </c>
      <c r="H1274" s="56">
        <v>250117</v>
      </c>
      <c r="I1274" s="56">
        <v>743206</v>
      </c>
      <c r="J1274" s="56">
        <v>0</v>
      </c>
      <c r="K1274" s="56">
        <v>-619705</v>
      </c>
      <c r="L1274" s="56">
        <v>-152483</v>
      </c>
      <c r="M1274" s="56">
        <v>2105</v>
      </c>
      <c r="N1274" s="56">
        <v>668</v>
      </c>
      <c r="O1274" s="56">
        <f t="shared" si="70"/>
        <v>223908</v>
      </c>
      <c r="P1274" s="56">
        <v>-13623</v>
      </c>
      <c r="Q1274" s="56">
        <v>-12646</v>
      </c>
      <c r="R1274" s="56">
        <v>128827</v>
      </c>
      <c r="S1274" s="56">
        <f t="shared" si="71"/>
        <v>326466</v>
      </c>
      <c r="T1274" s="56">
        <v>86170</v>
      </c>
      <c r="U1274" s="56">
        <f t="shared" si="72"/>
        <v>412636</v>
      </c>
    </row>
    <row r="1275" spans="2:21" s="17" customFormat="1" outlineLevel="2" x14ac:dyDescent="0.25">
      <c r="B1275" s="9">
        <v>5</v>
      </c>
      <c r="C1275" s="17" t="s">
        <v>3539</v>
      </c>
      <c r="D1275" s="54" t="s">
        <v>3764</v>
      </c>
      <c r="E1275" s="54" t="s">
        <v>3765</v>
      </c>
      <c r="F1275" s="54"/>
      <c r="G1275" s="55" t="s">
        <v>4156</v>
      </c>
      <c r="H1275" s="56">
        <v>27478</v>
      </c>
      <c r="I1275" s="56">
        <v>81649</v>
      </c>
      <c r="J1275" s="56">
        <v>0</v>
      </c>
      <c r="K1275" s="56">
        <v>-68081</v>
      </c>
      <c r="L1275" s="56">
        <v>-16752</v>
      </c>
      <c r="M1275" s="56">
        <v>231</v>
      </c>
      <c r="N1275" s="56">
        <v>73</v>
      </c>
      <c r="O1275" s="56">
        <f t="shared" si="70"/>
        <v>24598</v>
      </c>
      <c r="P1275" s="56">
        <v>-1497</v>
      </c>
      <c r="Q1275" s="56">
        <v>-1389</v>
      </c>
      <c r="R1275" s="56">
        <v>14153</v>
      </c>
      <c r="S1275" s="56">
        <f t="shared" si="71"/>
        <v>35865</v>
      </c>
      <c r="T1275" s="56">
        <v>17894</v>
      </c>
      <c r="U1275" s="56">
        <f t="shared" si="72"/>
        <v>53759</v>
      </c>
    </row>
    <row r="1276" spans="2:21" s="17" customFormat="1" outlineLevel="2" x14ac:dyDescent="0.25">
      <c r="B1276" s="9">
        <v>5</v>
      </c>
      <c r="C1276" s="17" t="s">
        <v>3539</v>
      </c>
      <c r="D1276" s="54" t="s">
        <v>3766</v>
      </c>
      <c r="E1276" s="54" t="s">
        <v>3767</v>
      </c>
      <c r="F1276" s="54"/>
      <c r="G1276" s="55" t="s">
        <v>4157</v>
      </c>
      <c r="H1276" s="56">
        <v>22116</v>
      </c>
      <c r="I1276" s="56">
        <v>65716</v>
      </c>
      <c r="J1276" s="56">
        <v>0</v>
      </c>
      <c r="K1276" s="56">
        <v>-54796</v>
      </c>
      <c r="L1276" s="56">
        <v>-13483</v>
      </c>
      <c r="M1276" s="56">
        <v>186</v>
      </c>
      <c r="N1276" s="56">
        <v>60</v>
      </c>
      <c r="O1276" s="56">
        <f t="shared" si="70"/>
        <v>19799</v>
      </c>
      <c r="P1276" s="56">
        <v>-1205</v>
      </c>
      <c r="Q1276" s="56">
        <v>-1118</v>
      </c>
      <c r="R1276" s="56">
        <v>11391</v>
      </c>
      <c r="S1276" s="56">
        <f t="shared" si="71"/>
        <v>28867</v>
      </c>
      <c r="T1276" s="56">
        <v>12848</v>
      </c>
      <c r="U1276" s="56">
        <f t="shared" si="72"/>
        <v>41715</v>
      </c>
    </row>
    <row r="1277" spans="2:21" s="17" customFormat="1" outlineLevel="2" x14ac:dyDescent="0.25">
      <c r="B1277" s="9">
        <v>5</v>
      </c>
      <c r="C1277" s="17" t="s">
        <v>3539</v>
      </c>
      <c r="D1277" s="54" t="s">
        <v>3768</v>
      </c>
      <c r="E1277" s="54" t="s">
        <v>3769</v>
      </c>
      <c r="F1277" s="54"/>
      <c r="G1277" s="55" t="s">
        <v>3770</v>
      </c>
      <c r="H1277" s="56">
        <v>3645950</v>
      </c>
      <c r="I1277" s="56">
        <v>10833702</v>
      </c>
      <c r="J1277" s="56">
        <v>0</v>
      </c>
      <c r="K1277" s="56">
        <v>-9033426</v>
      </c>
      <c r="L1277" s="56">
        <v>-2222735</v>
      </c>
      <c r="M1277" s="56">
        <v>30681</v>
      </c>
      <c r="N1277" s="56">
        <v>9705</v>
      </c>
      <c r="O1277" s="56">
        <f t="shared" si="70"/>
        <v>3263877</v>
      </c>
      <c r="P1277" s="56">
        <v>-198576</v>
      </c>
      <c r="Q1277" s="56">
        <v>-184339</v>
      </c>
      <c r="R1277" s="56">
        <v>1877915</v>
      </c>
      <c r="S1277" s="56">
        <f t="shared" si="71"/>
        <v>4758877</v>
      </c>
      <c r="T1277" s="56">
        <v>1631508</v>
      </c>
      <c r="U1277" s="56">
        <f t="shared" si="72"/>
        <v>6390385</v>
      </c>
    </row>
    <row r="1278" spans="2:21" s="17" customFormat="1" outlineLevel="2" x14ac:dyDescent="0.25">
      <c r="B1278" s="9">
        <v>5</v>
      </c>
      <c r="C1278" s="17" t="s">
        <v>3539</v>
      </c>
      <c r="D1278" s="54" t="s">
        <v>3771</v>
      </c>
      <c r="E1278" s="54" t="s">
        <v>3772</v>
      </c>
      <c r="F1278" s="54"/>
      <c r="G1278" s="55" t="s">
        <v>3773</v>
      </c>
      <c r="H1278" s="56">
        <v>178107</v>
      </c>
      <c r="I1278" s="56">
        <v>529233</v>
      </c>
      <c r="J1278" s="56">
        <v>0</v>
      </c>
      <c r="K1278" s="56">
        <v>-441288</v>
      </c>
      <c r="L1278" s="56">
        <v>-108582</v>
      </c>
      <c r="M1278" s="56">
        <v>1499</v>
      </c>
      <c r="N1278" s="56">
        <v>475</v>
      </c>
      <c r="O1278" s="56">
        <f t="shared" si="70"/>
        <v>159444</v>
      </c>
      <c r="P1278" s="56">
        <v>-9701</v>
      </c>
      <c r="Q1278" s="56">
        <v>-9005</v>
      </c>
      <c r="R1278" s="56">
        <v>91737</v>
      </c>
      <c r="S1278" s="56">
        <f t="shared" si="71"/>
        <v>232475</v>
      </c>
      <c r="T1278" s="56">
        <v>108528</v>
      </c>
      <c r="U1278" s="56">
        <f t="shared" si="72"/>
        <v>341003</v>
      </c>
    </row>
    <row r="1279" spans="2:21" s="17" customFormat="1" outlineLevel="2" x14ac:dyDescent="0.25">
      <c r="B1279" s="9">
        <v>5</v>
      </c>
      <c r="C1279" s="17" t="s">
        <v>3539</v>
      </c>
      <c r="D1279" s="54" t="s">
        <v>3774</v>
      </c>
      <c r="E1279" s="54" t="s">
        <v>3775</v>
      </c>
      <c r="F1279" s="54"/>
      <c r="G1279" s="55" t="s">
        <v>3776</v>
      </c>
      <c r="H1279" s="56">
        <v>214357</v>
      </c>
      <c r="I1279" s="56">
        <v>636948</v>
      </c>
      <c r="J1279" s="56">
        <v>0</v>
      </c>
      <c r="K1279" s="56">
        <v>-531104</v>
      </c>
      <c r="L1279" s="56">
        <v>-130682</v>
      </c>
      <c r="M1279" s="56">
        <v>1804</v>
      </c>
      <c r="N1279" s="56">
        <v>570</v>
      </c>
      <c r="O1279" s="56">
        <f t="shared" si="70"/>
        <v>191893</v>
      </c>
      <c r="P1279" s="56">
        <v>-11675</v>
      </c>
      <c r="Q1279" s="56">
        <v>-10838</v>
      </c>
      <c r="R1279" s="56">
        <v>110409</v>
      </c>
      <c r="S1279" s="56">
        <f t="shared" si="71"/>
        <v>279789</v>
      </c>
      <c r="T1279" s="56">
        <v>126099</v>
      </c>
      <c r="U1279" s="56">
        <f t="shared" si="72"/>
        <v>405888</v>
      </c>
    </row>
    <row r="1280" spans="2:21" s="17" customFormat="1" outlineLevel="2" x14ac:dyDescent="0.25">
      <c r="B1280" s="9">
        <v>5</v>
      </c>
      <c r="C1280" s="17" t="s">
        <v>3539</v>
      </c>
      <c r="D1280" s="54" t="s">
        <v>3777</v>
      </c>
      <c r="E1280" s="54" t="s">
        <v>3778</v>
      </c>
      <c r="F1280" s="54"/>
      <c r="G1280" s="55" t="s">
        <v>4158</v>
      </c>
      <c r="H1280" s="56">
        <v>659601</v>
      </c>
      <c r="I1280" s="56">
        <v>1959961</v>
      </c>
      <c r="J1280" s="56">
        <v>0</v>
      </c>
      <c r="K1280" s="56">
        <v>-1634267</v>
      </c>
      <c r="L1280" s="56">
        <v>-402123</v>
      </c>
      <c r="M1280" s="56">
        <v>5551</v>
      </c>
      <c r="N1280" s="56">
        <v>1756</v>
      </c>
      <c r="O1280" s="56">
        <f t="shared" si="70"/>
        <v>590479</v>
      </c>
      <c r="P1280" s="56">
        <v>-35925</v>
      </c>
      <c r="Q1280" s="56">
        <v>-33349</v>
      </c>
      <c r="R1280" s="56">
        <v>339740</v>
      </c>
      <c r="S1280" s="56">
        <f t="shared" si="71"/>
        <v>860945</v>
      </c>
      <c r="T1280" s="56">
        <v>444251</v>
      </c>
      <c r="U1280" s="56">
        <f t="shared" si="72"/>
        <v>1305196</v>
      </c>
    </row>
    <row r="1281" spans="2:21" s="17" customFormat="1" outlineLevel="2" x14ac:dyDescent="0.25">
      <c r="B1281" s="9">
        <v>5</v>
      </c>
      <c r="C1281" s="17" t="s">
        <v>3539</v>
      </c>
      <c r="D1281" s="54" t="s">
        <v>3779</v>
      </c>
      <c r="E1281" s="54" t="s">
        <v>3780</v>
      </c>
      <c r="F1281" s="54"/>
      <c r="G1281" s="55" t="s">
        <v>4159</v>
      </c>
      <c r="H1281" s="56">
        <v>0</v>
      </c>
      <c r="I1281" s="56">
        <v>0</v>
      </c>
      <c r="J1281" s="56">
        <v>0</v>
      </c>
      <c r="K1281" s="56">
        <v>0</v>
      </c>
      <c r="L1281" s="56">
        <v>0</v>
      </c>
      <c r="M1281" s="56">
        <v>0</v>
      </c>
      <c r="N1281" s="56">
        <v>0</v>
      </c>
      <c r="O1281" s="56">
        <f t="shared" si="70"/>
        <v>0</v>
      </c>
      <c r="P1281" s="56">
        <v>0</v>
      </c>
      <c r="Q1281" s="56">
        <v>0</v>
      </c>
      <c r="R1281" s="56">
        <v>0</v>
      </c>
      <c r="S1281" s="56">
        <f t="shared" si="71"/>
        <v>0</v>
      </c>
      <c r="T1281" s="56">
        <v>-44247</v>
      </c>
      <c r="U1281" s="56">
        <f t="shared" si="72"/>
        <v>-44247</v>
      </c>
    </row>
    <row r="1282" spans="2:21" s="17" customFormat="1" outlineLevel="2" x14ac:dyDescent="0.25">
      <c r="B1282" s="9">
        <v>5</v>
      </c>
      <c r="C1282" s="17" t="s">
        <v>3539</v>
      </c>
      <c r="D1282" s="54" t="s">
        <v>3781</v>
      </c>
      <c r="E1282" s="54" t="s">
        <v>3782</v>
      </c>
      <c r="F1282" s="54"/>
      <c r="G1282" s="55" t="s">
        <v>3783</v>
      </c>
      <c r="H1282" s="56">
        <v>60297</v>
      </c>
      <c r="I1282" s="56">
        <v>179169</v>
      </c>
      <c r="J1282" s="56">
        <v>0</v>
      </c>
      <c r="K1282" s="56">
        <v>-149396</v>
      </c>
      <c r="L1282" s="56">
        <v>-36760</v>
      </c>
      <c r="M1282" s="56">
        <v>507</v>
      </c>
      <c r="N1282" s="56">
        <v>163</v>
      </c>
      <c r="O1282" s="56">
        <f t="shared" si="70"/>
        <v>53980</v>
      </c>
      <c r="P1282" s="56">
        <v>-3284</v>
      </c>
      <c r="Q1282" s="56">
        <v>-3049</v>
      </c>
      <c r="R1282" s="56">
        <v>31057</v>
      </c>
      <c r="S1282" s="56">
        <f t="shared" si="71"/>
        <v>78704</v>
      </c>
      <c r="T1282" s="56">
        <v>32534</v>
      </c>
      <c r="U1282" s="56">
        <f t="shared" si="72"/>
        <v>111238</v>
      </c>
    </row>
    <row r="1283" spans="2:21" s="17" customFormat="1" outlineLevel="2" x14ac:dyDescent="0.25">
      <c r="B1283" s="9">
        <v>5</v>
      </c>
      <c r="C1283" s="17" t="s">
        <v>3539</v>
      </c>
      <c r="D1283" s="54" t="s">
        <v>3784</v>
      </c>
      <c r="E1283" s="54" t="s">
        <v>3785</v>
      </c>
      <c r="F1283" s="54"/>
      <c r="G1283" s="55" t="s">
        <v>4160</v>
      </c>
      <c r="H1283" s="56">
        <v>148263</v>
      </c>
      <c r="I1283" s="56">
        <v>440553</v>
      </c>
      <c r="J1283" s="56">
        <v>0</v>
      </c>
      <c r="K1283" s="56">
        <v>-367344</v>
      </c>
      <c r="L1283" s="56">
        <v>-90388</v>
      </c>
      <c r="M1283" s="56">
        <v>1248</v>
      </c>
      <c r="N1283" s="56">
        <v>393</v>
      </c>
      <c r="O1283" s="56">
        <f t="shared" si="70"/>
        <v>132725</v>
      </c>
      <c r="P1283" s="56">
        <v>-8075</v>
      </c>
      <c r="Q1283" s="56">
        <v>-7496</v>
      </c>
      <c r="R1283" s="56">
        <v>76365</v>
      </c>
      <c r="S1283" s="56">
        <f t="shared" si="71"/>
        <v>193519</v>
      </c>
      <c r="T1283" s="56">
        <v>-5317</v>
      </c>
      <c r="U1283" s="56">
        <f t="shared" si="72"/>
        <v>188202</v>
      </c>
    </row>
    <row r="1284" spans="2:21" s="17" customFormat="1" outlineLevel="2" x14ac:dyDescent="0.25">
      <c r="B1284" s="9">
        <v>5</v>
      </c>
      <c r="C1284" s="17" t="s">
        <v>3539</v>
      </c>
      <c r="D1284" s="54" t="s">
        <v>3786</v>
      </c>
      <c r="E1284" s="54" t="s">
        <v>3787</v>
      </c>
      <c r="F1284" s="54"/>
      <c r="G1284" s="55" t="s">
        <v>3788</v>
      </c>
      <c r="H1284" s="56">
        <v>652760</v>
      </c>
      <c r="I1284" s="56">
        <v>1939634</v>
      </c>
      <c r="J1284" s="56">
        <v>0</v>
      </c>
      <c r="K1284" s="56">
        <v>-1617318</v>
      </c>
      <c r="L1284" s="56">
        <v>-397952</v>
      </c>
      <c r="M1284" s="56">
        <v>5493</v>
      </c>
      <c r="N1284" s="56">
        <v>1736</v>
      </c>
      <c r="O1284" s="56">
        <f t="shared" si="70"/>
        <v>584353</v>
      </c>
      <c r="P1284" s="56">
        <v>-35552</v>
      </c>
      <c r="Q1284" s="56">
        <v>-33003</v>
      </c>
      <c r="R1284" s="56">
        <v>336216</v>
      </c>
      <c r="S1284" s="56">
        <f t="shared" si="71"/>
        <v>852014</v>
      </c>
      <c r="T1284" s="56">
        <v>357511</v>
      </c>
      <c r="U1284" s="56">
        <f t="shared" si="72"/>
        <v>1209525</v>
      </c>
    </row>
    <row r="1285" spans="2:21" s="17" customFormat="1" outlineLevel="2" x14ac:dyDescent="0.25">
      <c r="B1285" s="9">
        <v>5</v>
      </c>
      <c r="C1285" s="17" t="s">
        <v>3539</v>
      </c>
      <c r="D1285" s="54" t="s">
        <v>3789</v>
      </c>
      <c r="E1285" s="54" t="s">
        <v>3790</v>
      </c>
      <c r="F1285" s="54"/>
      <c r="G1285" s="55" t="s">
        <v>4161</v>
      </c>
      <c r="H1285" s="56">
        <v>43362</v>
      </c>
      <c r="I1285" s="56">
        <v>128846</v>
      </c>
      <c r="J1285" s="56">
        <v>0</v>
      </c>
      <c r="K1285" s="56">
        <v>-107435</v>
      </c>
      <c r="L1285" s="56">
        <v>-26435</v>
      </c>
      <c r="M1285" s="56">
        <v>365</v>
      </c>
      <c r="N1285" s="56">
        <v>115</v>
      </c>
      <c r="O1285" s="56">
        <f t="shared" si="70"/>
        <v>38818</v>
      </c>
      <c r="P1285" s="56">
        <v>-2362</v>
      </c>
      <c r="Q1285" s="56">
        <v>-2192</v>
      </c>
      <c r="R1285" s="56">
        <v>22334</v>
      </c>
      <c r="S1285" s="56">
        <f t="shared" si="71"/>
        <v>56598</v>
      </c>
      <c r="T1285" s="56">
        <v>17227</v>
      </c>
      <c r="U1285" s="56">
        <f t="shared" si="72"/>
        <v>73825</v>
      </c>
    </row>
    <row r="1286" spans="2:21" s="17" customFormat="1" outlineLevel="2" x14ac:dyDescent="0.25">
      <c r="B1286" s="9">
        <v>5</v>
      </c>
      <c r="C1286" s="17" t="s">
        <v>3539</v>
      </c>
      <c r="D1286" s="54" t="s">
        <v>3791</v>
      </c>
      <c r="E1286" s="54" t="s">
        <v>3792</v>
      </c>
      <c r="F1286" s="54"/>
      <c r="G1286" s="55" t="s">
        <v>3793</v>
      </c>
      <c r="H1286" s="56">
        <v>56604</v>
      </c>
      <c r="I1286" s="56">
        <v>168195</v>
      </c>
      <c r="J1286" s="56">
        <v>0</v>
      </c>
      <c r="K1286" s="56">
        <v>-140246</v>
      </c>
      <c r="L1286" s="56">
        <v>-34508</v>
      </c>
      <c r="M1286" s="56">
        <v>476</v>
      </c>
      <c r="N1286" s="56">
        <v>152</v>
      </c>
      <c r="O1286" s="56">
        <f t="shared" si="70"/>
        <v>50673</v>
      </c>
      <c r="P1286" s="56">
        <v>-3083</v>
      </c>
      <c r="Q1286" s="56">
        <v>-2862</v>
      </c>
      <c r="R1286" s="56">
        <v>29155</v>
      </c>
      <c r="S1286" s="56">
        <f t="shared" si="71"/>
        <v>73883</v>
      </c>
      <c r="T1286" s="56">
        <v>47553</v>
      </c>
      <c r="U1286" s="56">
        <f t="shared" si="72"/>
        <v>121436</v>
      </c>
    </row>
    <row r="1287" spans="2:21" s="17" customFormat="1" outlineLevel="2" x14ac:dyDescent="0.25">
      <c r="B1287" s="9">
        <v>5</v>
      </c>
      <c r="C1287" s="17" t="s">
        <v>3539</v>
      </c>
      <c r="D1287" s="54" t="s">
        <v>3794</v>
      </c>
      <c r="E1287" s="54" t="s">
        <v>3795</v>
      </c>
      <c r="F1287" s="54"/>
      <c r="G1287" s="55" t="s">
        <v>3796</v>
      </c>
      <c r="H1287" s="56">
        <v>401515</v>
      </c>
      <c r="I1287" s="56">
        <v>1193075</v>
      </c>
      <c r="J1287" s="56">
        <v>0</v>
      </c>
      <c r="K1287" s="56">
        <v>-994817</v>
      </c>
      <c r="L1287" s="56">
        <v>-244782</v>
      </c>
      <c r="M1287" s="56">
        <v>3379</v>
      </c>
      <c r="N1287" s="56">
        <v>1069</v>
      </c>
      <c r="O1287" s="56">
        <f t="shared" si="70"/>
        <v>359439</v>
      </c>
      <c r="P1287" s="56">
        <v>-21868</v>
      </c>
      <c r="Q1287" s="56">
        <v>-20301</v>
      </c>
      <c r="R1287" s="56">
        <v>206808</v>
      </c>
      <c r="S1287" s="56">
        <f t="shared" si="71"/>
        <v>524078</v>
      </c>
      <c r="T1287" s="56">
        <v>222592</v>
      </c>
      <c r="U1287" s="56">
        <f t="shared" si="72"/>
        <v>746670</v>
      </c>
    </row>
    <row r="1288" spans="2:21" s="17" customFormat="1" outlineLevel="2" x14ac:dyDescent="0.25">
      <c r="B1288" s="9">
        <v>5</v>
      </c>
      <c r="C1288" s="17" t="s">
        <v>3539</v>
      </c>
      <c r="D1288" s="54" t="s">
        <v>3797</v>
      </c>
      <c r="E1288" s="54" t="s">
        <v>3798</v>
      </c>
      <c r="F1288" s="54"/>
      <c r="G1288" s="55" t="s">
        <v>3799</v>
      </c>
      <c r="H1288" s="56">
        <v>785097</v>
      </c>
      <c r="I1288" s="56">
        <v>2332864</v>
      </c>
      <c r="J1288" s="56">
        <v>0</v>
      </c>
      <c r="K1288" s="56">
        <v>-1945204</v>
      </c>
      <c r="L1288" s="56">
        <v>-478630</v>
      </c>
      <c r="M1288" s="56">
        <v>6607</v>
      </c>
      <c r="N1288" s="56">
        <v>2088</v>
      </c>
      <c r="O1288" s="56">
        <f t="shared" si="70"/>
        <v>702822</v>
      </c>
      <c r="P1288" s="56">
        <v>-42760</v>
      </c>
      <c r="Q1288" s="56">
        <v>-39694</v>
      </c>
      <c r="R1288" s="56">
        <v>404379</v>
      </c>
      <c r="S1288" s="56">
        <f t="shared" si="71"/>
        <v>1024747</v>
      </c>
      <c r="T1288" s="56">
        <v>379511</v>
      </c>
      <c r="U1288" s="56">
        <f t="shared" si="72"/>
        <v>1404258</v>
      </c>
    </row>
    <row r="1289" spans="2:21" s="17" customFormat="1" outlineLevel="2" x14ac:dyDescent="0.25">
      <c r="B1289" s="9">
        <v>5</v>
      </c>
      <c r="C1289" s="17" t="s">
        <v>3539</v>
      </c>
      <c r="D1289" s="54" t="s">
        <v>3800</v>
      </c>
      <c r="E1289" s="54" t="s">
        <v>3801</v>
      </c>
      <c r="F1289" s="54"/>
      <c r="G1289" s="55" t="s">
        <v>3802</v>
      </c>
      <c r="H1289" s="56">
        <v>1978854</v>
      </c>
      <c r="I1289" s="56">
        <v>5880035</v>
      </c>
      <c r="J1289" s="56">
        <v>0</v>
      </c>
      <c r="K1289" s="56">
        <v>-4902928</v>
      </c>
      <c r="L1289" s="56">
        <v>-1206399</v>
      </c>
      <c r="M1289" s="56">
        <v>16652</v>
      </c>
      <c r="N1289" s="56">
        <v>5269</v>
      </c>
      <c r="O1289" s="56">
        <f t="shared" ref="O1289:O1352" si="73">SUM(H1289:N1289)</f>
        <v>1771483</v>
      </c>
      <c r="P1289" s="56">
        <v>-107778</v>
      </c>
      <c r="Q1289" s="56">
        <v>-100051</v>
      </c>
      <c r="R1289" s="56">
        <v>1019246</v>
      </c>
      <c r="S1289" s="56">
        <f t="shared" si="71"/>
        <v>2582900</v>
      </c>
      <c r="T1289" s="56">
        <v>817369</v>
      </c>
      <c r="U1289" s="56">
        <f t="shared" si="72"/>
        <v>3400269</v>
      </c>
    </row>
    <row r="1290" spans="2:21" s="17" customFormat="1" outlineLevel="2" x14ac:dyDescent="0.25">
      <c r="B1290" s="9">
        <v>5</v>
      </c>
      <c r="C1290" s="17" t="s">
        <v>3539</v>
      </c>
      <c r="D1290" s="54" t="s">
        <v>3803</v>
      </c>
      <c r="E1290" s="54" t="s">
        <v>3804</v>
      </c>
      <c r="F1290" s="54"/>
      <c r="G1290" s="55" t="s">
        <v>3805</v>
      </c>
      <c r="H1290" s="56">
        <v>185130</v>
      </c>
      <c r="I1290" s="56">
        <v>550101</v>
      </c>
      <c r="J1290" s="56">
        <v>0</v>
      </c>
      <c r="K1290" s="56">
        <v>-458688</v>
      </c>
      <c r="L1290" s="56">
        <v>-112863</v>
      </c>
      <c r="M1290" s="56">
        <v>1558</v>
      </c>
      <c r="N1290" s="56">
        <v>490</v>
      </c>
      <c r="O1290" s="56">
        <f t="shared" si="73"/>
        <v>165728</v>
      </c>
      <c r="P1290" s="56">
        <v>-10083</v>
      </c>
      <c r="Q1290" s="56">
        <v>-9360</v>
      </c>
      <c r="R1290" s="56">
        <v>95355</v>
      </c>
      <c r="S1290" s="56">
        <f t="shared" si="71"/>
        <v>241640</v>
      </c>
      <c r="T1290" s="56">
        <v>118248</v>
      </c>
      <c r="U1290" s="56">
        <f t="shared" si="72"/>
        <v>359888</v>
      </c>
    </row>
    <row r="1291" spans="2:21" s="17" customFormat="1" outlineLevel="2" x14ac:dyDescent="0.25">
      <c r="B1291" s="9">
        <v>5</v>
      </c>
      <c r="C1291" s="17" t="s">
        <v>3539</v>
      </c>
      <c r="D1291" s="54" t="s">
        <v>3806</v>
      </c>
      <c r="E1291" s="54" t="s">
        <v>3807</v>
      </c>
      <c r="F1291" s="54"/>
      <c r="G1291" s="55" t="s">
        <v>4162</v>
      </c>
      <c r="H1291" s="56">
        <v>0</v>
      </c>
      <c r="I1291" s="56">
        <v>0</v>
      </c>
      <c r="J1291" s="56">
        <v>0</v>
      </c>
      <c r="K1291" s="56">
        <v>0</v>
      </c>
      <c r="L1291" s="56">
        <v>0</v>
      </c>
      <c r="M1291" s="56">
        <v>0</v>
      </c>
      <c r="N1291" s="56">
        <v>0</v>
      </c>
      <c r="O1291" s="56">
        <f t="shared" si="73"/>
        <v>0</v>
      </c>
      <c r="P1291" s="56">
        <v>0</v>
      </c>
      <c r="Q1291" s="56">
        <v>0</v>
      </c>
      <c r="R1291" s="56">
        <v>0</v>
      </c>
      <c r="S1291" s="56">
        <f t="shared" si="71"/>
        <v>0</v>
      </c>
      <c r="T1291" s="56">
        <v>-4477</v>
      </c>
      <c r="U1291" s="56">
        <f t="shared" si="72"/>
        <v>-4477</v>
      </c>
    </row>
    <row r="1292" spans="2:21" s="17" customFormat="1" outlineLevel="2" x14ac:dyDescent="0.25">
      <c r="B1292" s="9">
        <v>5</v>
      </c>
      <c r="C1292" s="17" t="s">
        <v>3539</v>
      </c>
      <c r="D1292" s="54" t="s">
        <v>3808</v>
      </c>
      <c r="E1292" s="54" t="s">
        <v>3809</v>
      </c>
      <c r="F1292" s="54"/>
      <c r="G1292" s="55" t="s">
        <v>3810</v>
      </c>
      <c r="H1292" s="56">
        <v>166931</v>
      </c>
      <c r="I1292" s="56">
        <v>496023</v>
      </c>
      <c r="J1292" s="56">
        <v>0</v>
      </c>
      <c r="K1292" s="56">
        <v>-413597</v>
      </c>
      <c r="L1292" s="56">
        <v>-101768</v>
      </c>
      <c r="M1292" s="56">
        <v>1405</v>
      </c>
      <c r="N1292" s="56">
        <v>443</v>
      </c>
      <c r="O1292" s="56">
        <f t="shared" si="73"/>
        <v>149437</v>
      </c>
      <c r="P1292" s="56">
        <v>-9092</v>
      </c>
      <c r="Q1292" s="56">
        <v>-8440</v>
      </c>
      <c r="R1292" s="56">
        <v>85981</v>
      </c>
      <c r="S1292" s="56">
        <f t="shared" si="71"/>
        <v>217886</v>
      </c>
      <c r="T1292" s="56">
        <v>90357</v>
      </c>
      <c r="U1292" s="56">
        <f t="shared" si="72"/>
        <v>308243</v>
      </c>
    </row>
    <row r="1293" spans="2:21" s="17" customFormat="1" outlineLevel="2" x14ac:dyDescent="0.25">
      <c r="B1293" s="9">
        <v>5</v>
      </c>
      <c r="C1293" s="17" t="s">
        <v>3539</v>
      </c>
      <c r="D1293" s="54" t="s">
        <v>3811</v>
      </c>
      <c r="E1293" s="54" t="s">
        <v>3812</v>
      </c>
      <c r="F1293" s="54"/>
      <c r="G1293" s="55" t="s">
        <v>3813</v>
      </c>
      <c r="H1293" s="56">
        <v>36106</v>
      </c>
      <c r="I1293" s="56">
        <v>107288</v>
      </c>
      <c r="J1293" s="56">
        <v>0</v>
      </c>
      <c r="K1293" s="56">
        <v>-89460</v>
      </c>
      <c r="L1293" s="56">
        <v>-22012</v>
      </c>
      <c r="M1293" s="56">
        <v>304</v>
      </c>
      <c r="N1293" s="56">
        <v>98</v>
      </c>
      <c r="O1293" s="56">
        <f t="shared" si="73"/>
        <v>32324</v>
      </c>
      <c r="P1293" s="56">
        <v>-1967</v>
      </c>
      <c r="Q1293" s="56">
        <v>-1826</v>
      </c>
      <c r="R1293" s="56">
        <v>18597</v>
      </c>
      <c r="S1293" s="56">
        <f t="shared" si="71"/>
        <v>47128</v>
      </c>
      <c r="T1293" s="56">
        <v>-2357</v>
      </c>
      <c r="U1293" s="56">
        <f t="shared" si="72"/>
        <v>44771</v>
      </c>
    </row>
    <row r="1294" spans="2:21" s="17" customFormat="1" outlineLevel="2" x14ac:dyDescent="0.25">
      <c r="B1294" s="9">
        <v>5</v>
      </c>
      <c r="C1294" s="17" t="s">
        <v>3539</v>
      </c>
      <c r="D1294" s="54" t="s">
        <v>3814</v>
      </c>
      <c r="E1294" s="54" t="s">
        <v>3815</v>
      </c>
      <c r="F1294" s="54"/>
      <c r="G1294" s="55" t="s">
        <v>3816</v>
      </c>
      <c r="H1294" s="56">
        <v>58679</v>
      </c>
      <c r="I1294" s="56">
        <v>174360</v>
      </c>
      <c r="J1294" s="56">
        <v>0</v>
      </c>
      <c r="K1294" s="56">
        <v>-145386</v>
      </c>
      <c r="L1294" s="56">
        <v>-35773</v>
      </c>
      <c r="M1294" s="56">
        <v>494</v>
      </c>
      <c r="N1294" s="56">
        <v>155</v>
      </c>
      <c r="O1294" s="56">
        <f t="shared" si="73"/>
        <v>52529</v>
      </c>
      <c r="P1294" s="56">
        <v>-3196</v>
      </c>
      <c r="Q1294" s="56">
        <v>-2967</v>
      </c>
      <c r="R1294" s="56">
        <v>30224</v>
      </c>
      <c r="S1294" s="56">
        <f t="shared" si="71"/>
        <v>76590</v>
      </c>
      <c r="T1294" s="56">
        <v>35126</v>
      </c>
      <c r="U1294" s="56">
        <f t="shared" si="72"/>
        <v>111716</v>
      </c>
    </row>
    <row r="1295" spans="2:21" s="17" customFormat="1" outlineLevel="2" x14ac:dyDescent="0.25">
      <c r="B1295" s="9">
        <v>5</v>
      </c>
      <c r="C1295" s="17" t="s">
        <v>3539</v>
      </c>
      <c r="D1295" s="54" t="s">
        <v>3817</v>
      </c>
      <c r="E1295" s="54" t="s">
        <v>3818</v>
      </c>
      <c r="F1295" s="54"/>
      <c r="G1295" s="55" t="s">
        <v>3819</v>
      </c>
      <c r="H1295" s="56">
        <v>47976</v>
      </c>
      <c r="I1295" s="56">
        <v>142557</v>
      </c>
      <c r="J1295" s="56">
        <v>0</v>
      </c>
      <c r="K1295" s="56">
        <v>-118868</v>
      </c>
      <c r="L1295" s="56">
        <v>-29248</v>
      </c>
      <c r="M1295" s="56">
        <v>404</v>
      </c>
      <c r="N1295" s="56">
        <v>127</v>
      </c>
      <c r="O1295" s="56">
        <f t="shared" si="73"/>
        <v>42948</v>
      </c>
      <c r="P1295" s="56">
        <v>-2613</v>
      </c>
      <c r="Q1295" s="56">
        <v>-2426</v>
      </c>
      <c r="R1295" s="56">
        <v>24711</v>
      </c>
      <c r="S1295" s="56">
        <f t="shared" si="71"/>
        <v>62620</v>
      </c>
      <c r="T1295" s="56">
        <v>34868</v>
      </c>
      <c r="U1295" s="56">
        <f t="shared" si="72"/>
        <v>97488</v>
      </c>
    </row>
    <row r="1296" spans="2:21" s="17" customFormat="1" outlineLevel="2" x14ac:dyDescent="0.25">
      <c r="B1296" s="9">
        <v>5</v>
      </c>
      <c r="C1296" s="17" t="s">
        <v>3539</v>
      </c>
      <c r="D1296" s="54" t="s">
        <v>3820</v>
      </c>
      <c r="E1296" s="54" t="s">
        <v>3821</v>
      </c>
      <c r="F1296" s="54"/>
      <c r="G1296" s="55" t="s">
        <v>3822</v>
      </c>
      <c r="H1296" s="56">
        <v>213271</v>
      </c>
      <c r="I1296" s="56">
        <v>633721</v>
      </c>
      <c r="J1296" s="56">
        <v>0</v>
      </c>
      <c r="K1296" s="56">
        <v>-528413</v>
      </c>
      <c r="L1296" s="56">
        <v>-130020</v>
      </c>
      <c r="M1296" s="56">
        <v>1795</v>
      </c>
      <c r="N1296" s="56">
        <v>568</v>
      </c>
      <c r="O1296" s="56">
        <f t="shared" si="73"/>
        <v>190922</v>
      </c>
      <c r="P1296" s="56">
        <v>-11616</v>
      </c>
      <c r="Q1296" s="56">
        <v>-10783</v>
      </c>
      <c r="R1296" s="56">
        <v>109849</v>
      </c>
      <c r="S1296" s="56">
        <f t="shared" si="71"/>
        <v>278372</v>
      </c>
      <c r="T1296" s="56">
        <v>99118</v>
      </c>
      <c r="U1296" s="56">
        <f t="shared" si="72"/>
        <v>377490</v>
      </c>
    </row>
    <row r="1297" spans="2:21" s="17" customFormat="1" outlineLevel="2" x14ac:dyDescent="0.25">
      <c r="B1297" s="9">
        <v>5</v>
      </c>
      <c r="C1297" s="17" t="s">
        <v>3539</v>
      </c>
      <c r="D1297" s="54" t="s">
        <v>3823</v>
      </c>
      <c r="E1297" s="54" t="s">
        <v>3824</v>
      </c>
      <c r="F1297" s="54"/>
      <c r="G1297" s="55" t="s">
        <v>3825</v>
      </c>
      <c r="H1297" s="56">
        <v>650237</v>
      </c>
      <c r="I1297" s="56">
        <v>1932138</v>
      </c>
      <c r="J1297" s="56">
        <v>0</v>
      </c>
      <c r="K1297" s="56">
        <v>-1611068</v>
      </c>
      <c r="L1297" s="56">
        <v>-396414</v>
      </c>
      <c r="M1297" s="56">
        <v>5472</v>
      </c>
      <c r="N1297" s="56">
        <v>1731</v>
      </c>
      <c r="O1297" s="56">
        <f t="shared" si="73"/>
        <v>582096</v>
      </c>
      <c r="P1297" s="56">
        <v>-35415</v>
      </c>
      <c r="Q1297" s="56">
        <v>-32876</v>
      </c>
      <c r="R1297" s="56">
        <v>334917</v>
      </c>
      <c r="S1297" s="56">
        <f t="shared" si="71"/>
        <v>848722</v>
      </c>
      <c r="T1297" s="56">
        <v>442677</v>
      </c>
      <c r="U1297" s="56">
        <f t="shared" si="72"/>
        <v>1291399</v>
      </c>
    </row>
    <row r="1298" spans="2:21" s="17" customFormat="1" outlineLevel="2" x14ac:dyDescent="0.25">
      <c r="B1298" s="9">
        <v>5</v>
      </c>
      <c r="C1298" s="17" t="s">
        <v>3539</v>
      </c>
      <c r="D1298" s="54" t="s">
        <v>3826</v>
      </c>
      <c r="E1298" s="54" t="s">
        <v>3827</v>
      </c>
      <c r="F1298" s="54"/>
      <c r="G1298" s="55" t="s">
        <v>3828</v>
      </c>
      <c r="H1298" s="56">
        <v>37932</v>
      </c>
      <c r="I1298" s="56">
        <v>112712</v>
      </c>
      <c r="J1298" s="56">
        <v>0</v>
      </c>
      <c r="K1298" s="56">
        <v>-93982</v>
      </c>
      <c r="L1298" s="56">
        <v>-23125</v>
      </c>
      <c r="M1298" s="56">
        <v>319</v>
      </c>
      <c r="N1298" s="56">
        <v>101</v>
      </c>
      <c r="O1298" s="56">
        <f t="shared" si="73"/>
        <v>33957</v>
      </c>
      <c r="P1298" s="56">
        <v>-2066</v>
      </c>
      <c r="Q1298" s="56">
        <v>-1918</v>
      </c>
      <c r="R1298" s="56">
        <v>19538</v>
      </c>
      <c r="S1298" s="56">
        <f t="shared" si="71"/>
        <v>49511</v>
      </c>
      <c r="T1298" s="56">
        <v>7817</v>
      </c>
      <c r="U1298" s="56">
        <f t="shared" si="72"/>
        <v>57328</v>
      </c>
    </row>
    <row r="1299" spans="2:21" s="17" customFormat="1" outlineLevel="2" x14ac:dyDescent="0.25">
      <c r="B1299" s="9">
        <v>5</v>
      </c>
      <c r="C1299" s="17" t="s">
        <v>3539</v>
      </c>
      <c r="D1299" s="54" t="s">
        <v>3829</v>
      </c>
      <c r="E1299" s="54" t="s">
        <v>3830</v>
      </c>
      <c r="F1299" s="54"/>
      <c r="G1299" s="55" t="s">
        <v>3831</v>
      </c>
      <c r="H1299" s="56">
        <v>42969</v>
      </c>
      <c r="I1299" s="56">
        <v>127678</v>
      </c>
      <c r="J1299" s="56">
        <v>0</v>
      </c>
      <c r="K1299" s="56">
        <v>-106462</v>
      </c>
      <c r="L1299" s="56">
        <v>-26196</v>
      </c>
      <c r="M1299" s="56">
        <v>362</v>
      </c>
      <c r="N1299" s="56">
        <v>114</v>
      </c>
      <c r="O1299" s="56">
        <f t="shared" si="73"/>
        <v>38465</v>
      </c>
      <c r="P1299" s="56">
        <v>-2340</v>
      </c>
      <c r="Q1299" s="56">
        <v>-2172</v>
      </c>
      <c r="R1299" s="56">
        <v>22132</v>
      </c>
      <c r="S1299" s="56">
        <f t="shared" si="71"/>
        <v>56085</v>
      </c>
      <c r="T1299" s="56">
        <v>23670</v>
      </c>
      <c r="U1299" s="56">
        <f t="shared" si="72"/>
        <v>79755</v>
      </c>
    </row>
    <row r="1300" spans="2:21" s="17" customFormat="1" outlineLevel="2" x14ac:dyDescent="0.25">
      <c r="B1300" s="9">
        <v>5</v>
      </c>
      <c r="C1300" s="17" t="s">
        <v>3539</v>
      </c>
      <c r="D1300" s="54" t="s">
        <v>3832</v>
      </c>
      <c r="E1300" s="54" t="s">
        <v>3833</v>
      </c>
      <c r="F1300" s="54"/>
      <c r="G1300" s="55" t="s">
        <v>3834</v>
      </c>
      <c r="H1300" s="56">
        <v>112008</v>
      </c>
      <c r="I1300" s="56">
        <v>332825</v>
      </c>
      <c r="J1300" s="56">
        <v>0</v>
      </c>
      <c r="K1300" s="56">
        <v>-277518</v>
      </c>
      <c r="L1300" s="56">
        <v>-68285</v>
      </c>
      <c r="M1300" s="56">
        <v>943</v>
      </c>
      <c r="N1300" s="56">
        <v>297</v>
      </c>
      <c r="O1300" s="56">
        <f t="shared" si="73"/>
        <v>100270</v>
      </c>
      <c r="P1300" s="56">
        <v>-6100</v>
      </c>
      <c r="Q1300" s="56">
        <v>-5663</v>
      </c>
      <c r="R1300" s="56">
        <v>57692</v>
      </c>
      <c r="S1300" s="56">
        <f t="shared" si="71"/>
        <v>146199</v>
      </c>
      <c r="T1300" s="56">
        <v>78495</v>
      </c>
      <c r="U1300" s="56">
        <f t="shared" si="72"/>
        <v>224694</v>
      </c>
    </row>
    <row r="1301" spans="2:21" s="17" customFormat="1" outlineLevel="2" x14ac:dyDescent="0.25">
      <c r="B1301" s="9">
        <v>5</v>
      </c>
      <c r="C1301" s="17" t="s">
        <v>3539</v>
      </c>
      <c r="D1301" s="54" t="s">
        <v>3835</v>
      </c>
      <c r="E1301" s="54" t="s">
        <v>3836</v>
      </c>
      <c r="F1301" s="54"/>
      <c r="G1301" s="55" t="s">
        <v>3837</v>
      </c>
      <c r="H1301" s="56">
        <v>32899</v>
      </c>
      <c r="I1301" s="56">
        <v>97758</v>
      </c>
      <c r="J1301" s="56">
        <v>0</v>
      </c>
      <c r="K1301" s="56">
        <v>-81513</v>
      </c>
      <c r="L1301" s="56">
        <v>-20057</v>
      </c>
      <c r="M1301" s="56">
        <v>277</v>
      </c>
      <c r="N1301" s="56">
        <v>88</v>
      </c>
      <c r="O1301" s="56">
        <f t="shared" si="73"/>
        <v>29452</v>
      </c>
      <c r="P1301" s="56">
        <v>-1792</v>
      </c>
      <c r="Q1301" s="56">
        <v>-1663</v>
      </c>
      <c r="R1301" s="56">
        <v>16945</v>
      </c>
      <c r="S1301" s="56">
        <f t="shared" si="71"/>
        <v>42942</v>
      </c>
      <c r="T1301" s="56">
        <v>-10665</v>
      </c>
      <c r="U1301" s="56">
        <f t="shared" si="72"/>
        <v>32277</v>
      </c>
    </row>
    <row r="1302" spans="2:21" s="17" customFormat="1" outlineLevel="2" x14ac:dyDescent="0.25">
      <c r="B1302" s="9">
        <v>5</v>
      </c>
      <c r="C1302" s="17" t="s">
        <v>3539</v>
      </c>
      <c r="D1302" s="54" t="s">
        <v>3838</v>
      </c>
      <c r="E1302" s="54" t="s">
        <v>3839</v>
      </c>
      <c r="F1302" s="54"/>
      <c r="G1302" s="55" t="s">
        <v>3840</v>
      </c>
      <c r="H1302" s="56">
        <v>32671</v>
      </c>
      <c r="I1302" s="56">
        <v>97080</v>
      </c>
      <c r="J1302" s="56">
        <v>0</v>
      </c>
      <c r="K1302" s="56">
        <v>-80948</v>
      </c>
      <c r="L1302" s="56">
        <v>-19918</v>
      </c>
      <c r="M1302" s="56">
        <v>275</v>
      </c>
      <c r="N1302" s="56">
        <v>87</v>
      </c>
      <c r="O1302" s="56">
        <f t="shared" si="73"/>
        <v>29247</v>
      </c>
      <c r="P1302" s="56">
        <v>-1779</v>
      </c>
      <c r="Q1302" s="56">
        <v>-1652</v>
      </c>
      <c r="R1302" s="56">
        <v>16828</v>
      </c>
      <c r="S1302" s="56">
        <f t="shared" si="71"/>
        <v>42644</v>
      </c>
      <c r="T1302" s="56">
        <v>22456</v>
      </c>
      <c r="U1302" s="56">
        <f t="shared" si="72"/>
        <v>65100</v>
      </c>
    </row>
    <row r="1303" spans="2:21" s="17" customFormat="1" outlineLevel="2" x14ac:dyDescent="0.25">
      <c r="B1303" s="9">
        <v>5</v>
      </c>
      <c r="C1303" s="17" t="s">
        <v>3539</v>
      </c>
      <c r="D1303" s="54" t="s">
        <v>3841</v>
      </c>
      <c r="E1303" s="54" t="s">
        <v>3842</v>
      </c>
      <c r="F1303" s="54"/>
      <c r="G1303" s="55" t="s">
        <v>3843</v>
      </c>
      <c r="H1303" s="56">
        <v>125914</v>
      </c>
      <c r="I1303" s="56">
        <v>374146</v>
      </c>
      <c r="J1303" s="56">
        <v>0</v>
      </c>
      <c r="K1303" s="56">
        <v>-311973</v>
      </c>
      <c r="L1303" s="56">
        <v>-76763</v>
      </c>
      <c r="M1303" s="56">
        <v>1060</v>
      </c>
      <c r="N1303" s="56">
        <v>335</v>
      </c>
      <c r="O1303" s="56">
        <f t="shared" si="73"/>
        <v>112719</v>
      </c>
      <c r="P1303" s="56">
        <v>-6858</v>
      </c>
      <c r="Q1303" s="56">
        <v>-6366</v>
      </c>
      <c r="R1303" s="56">
        <v>64854</v>
      </c>
      <c r="S1303" s="56">
        <f t="shared" si="71"/>
        <v>164349</v>
      </c>
      <c r="T1303" s="56">
        <v>94038</v>
      </c>
      <c r="U1303" s="56">
        <f t="shared" si="72"/>
        <v>258387</v>
      </c>
    </row>
    <row r="1304" spans="2:21" s="17" customFormat="1" outlineLevel="2" x14ac:dyDescent="0.25">
      <c r="B1304" s="9">
        <v>5</v>
      </c>
      <c r="C1304" s="17" t="s">
        <v>3539</v>
      </c>
      <c r="D1304" s="54" t="s">
        <v>3844</v>
      </c>
      <c r="E1304" s="54" t="s">
        <v>3845</v>
      </c>
      <c r="F1304" s="54"/>
      <c r="G1304" s="55" t="s">
        <v>4163</v>
      </c>
      <c r="H1304" s="56">
        <v>29177</v>
      </c>
      <c r="I1304" s="56">
        <v>86697</v>
      </c>
      <c r="J1304" s="56">
        <v>0</v>
      </c>
      <c r="K1304" s="56">
        <v>-72290</v>
      </c>
      <c r="L1304" s="56">
        <v>-17787</v>
      </c>
      <c r="M1304" s="56">
        <v>246</v>
      </c>
      <c r="N1304" s="56">
        <v>76</v>
      </c>
      <c r="O1304" s="56">
        <f t="shared" si="73"/>
        <v>26119</v>
      </c>
      <c r="P1304" s="56">
        <v>-1589</v>
      </c>
      <c r="Q1304" s="56">
        <v>-1475</v>
      </c>
      <c r="R1304" s="56">
        <v>15028</v>
      </c>
      <c r="S1304" s="56">
        <f t="shared" si="71"/>
        <v>38083</v>
      </c>
      <c r="T1304" s="56">
        <v>18007</v>
      </c>
      <c r="U1304" s="56">
        <f t="shared" si="72"/>
        <v>56090</v>
      </c>
    </row>
    <row r="1305" spans="2:21" s="17" customFormat="1" outlineLevel="2" x14ac:dyDescent="0.25">
      <c r="B1305" s="9">
        <v>5</v>
      </c>
      <c r="C1305" s="17" t="s">
        <v>3539</v>
      </c>
      <c r="D1305" s="54" t="s">
        <v>3846</v>
      </c>
      <c r="E1305" s="54" t="s">
        <v>3847</v>
      </c>
      <c r="F1305" s="54"/>
      <c r="G1305" s="55" t="s">
        <v>4164</v>
      </c>
      <c r="H1305" s="56">
        <v>79181</v>
      </c>
      <c r="I1305" s="56">
        <v>235280</v>
      </c>
      <c r="J1305" s="56">
        <v>0</v>
      </c>
      <c r="K1305" s="56">
        <v>-196183</v>
      </c>
      <c r="L1305" s="56">
        <v>-48272</v>
      </c>
      <c r="M1305" s="56">
        <v>666</v>
      </c>
      <c r="N1305" s="56">
        <v>211</v>
      </c>
      <c r="O1305" s="56">
        <f t="shared" si="73"/>
        <v>70883</v>
      </c>
      <c r="P1305" s="56">
        <v>-4313</v>
      </c>
      <c r="Q1305" s="56">
        <v>-4003</v>
      </c>
      <c r="R1305" s="56">
        <v>40784</v>
      </c>
      <c r="S1305" s="56">
        <f t="shared" si="71"/>
        <v>103351</v>
      </c>
      <c r="T1305" s="56">
        <v>48977</v>
      </c>
      <c r="U1305" s="56">
        <f t="shared" si="72"/>
        <v>152328</v>
      </c>
    </row>
    <row r="1306" spans="2:21" s="17" customFormat="1" outlineLevel="2" x14ac:dyDescent="0.25">
      <c r="B1306" s="9">
        <v>5</v>
      </c>
      <c r="C1306" s="17" t="s">
        <v>3539</v>
      </c>
      <c r="D1306" s="54" t="s">
        <v>3848</v>
      </c>
      <c r="E1306" s="54" t="s">
        <v>3849</v>
      </c>
      <c r="F1306" s="54"/>
      <c r="G1306" s="55" t="s">
        <v>3850</v>
      </c>
      <c r="H1306" s="56">
        <v>79819</v>
      </c>
      <c r="I1306" s="56">
        <v>237176</v>
      </c>
      <c r="J1306" s="56">
        <v>0</v>
      </c>
      <c r="K1306" s="56">
        <v>-197764</v>
      </c>
      <c r="L1306" s="56">
        <v>-48661</v>
      </c>
      <c r="M1306" s="56">
        <v>672</v>
      </c>
      <c r="N1306" s="56">
        <v>212</v>
      </c>
      <c r="O1306" s="56">
        <f t="shared" si="73"/>
        <v>71454</v>
      </c>
      <c r="P1306" s="56">
        <v>-4347</v>
      </c>
      <c r="Q1306" s="56">
        <v>-4036</v>
      </c>
      <c r="R1306" s="56">
        <v>41112</v>
      </c>
      <c r="S1306" s="56">
        <f t="shared" si="71"/>
        <v>104183</v>
      </c>
      <c r="T1306" s="56">
        <v>14367</v>
      </c>
      <c r="U1306" s="56">
        <f t="shared" si="72"/>
        <v>118550</v>
      </c>
    </row>
    <row r="1307" spans="2:21" s="17" customFormat="1" outlineLevel="2" x14ac:dyDescent="0.25">
      <c r="B1307" s="9">
        <v>5</v>
      </c>
      <c r="C1307" s="17" t="s">
        <v>3539</v>
      </c>
      <c r="D1307" s="54" t="s">
        <v>3851</v>
      </c>
      <c r="E1307" s="54" t="s">
        <v>3852</v>
      </c>
      <c r="F1307" s="54"/>
      <c r="G1307" s="55" t="s">
        <v>3853</v>
      </c>
      <c r="H1307" s="56">
        <v>52856</v>
      </c>
      <c r="I1307" s="56">
        <v>157059</v>
      </c>
      <c r="J1307" s="56">
        <v>0</v>
      </c>
      <c r="K1307" s="56">
        <v>-130960</v>
      </c>
      <c r="L1307" s="56">
        <v>-32223</v>
      </c>
      <c r="M1307" s="56">
        <v>445</v>
      </c>
      <c r="N1307" s="56">
        <v>140</v>
      </c>
      <c r="O1307" s="56">
        <f t="shared" si="73"/>
        <v>47317</v>
      </c>
      <c r="P1307" s="56">
        <v>-2879</v>
      </c>
      <c r="Q1307" s="56">
        <v>-2672</v>
      </c>
      <c r="R1307" s="56">
        <v>27225</v>
      </c>
      <c r="S1307" s="56">
        <f t="shared" si="71"/>
        <v>68991</v>
      </c>
      <c r="T1307" s="56">
        <v>42438</v>
      </c>
      <c r="U1307" s="56">
        <f t="shared" si="72"/>
        <v>111429</v>
      </c>
    </row>
    <row r="1308" spans="2:21" s="17" customFormat="1" outlineLevel="2" x14ac:dyDescent="0.25">
      <c r="B1308" s="9">
        <v>5</v>
      </c>
      <c r="C1308" s="17" t="s">
        <v>3539</v>
      </c>
      <c r="D1308" s="54" t="s">
        <v>3854</v>
      </c>
      <c r="E1308" s="54" t="s">
        <v>3855</v>
      </c>
      <c r="F1308" s="54"/>
      <c r="G1308" s="55" t="s">
        <v>4165</v>
      </c>
      <c r="H1308" s="56">
        <v>133714</v>
      </c>
      <c r="I1308" s="56">
        <v>397323</v>
      </c>
      <c r="J1308" s="56">
        <v>0</v>
      </c>
      <c r="K1308" s="56">
        <v>-331299</v>
      </c>
      <c r="L1308" s="56">
        <v>-81518</v>
      </c>
      <c r="M1308" s="56">
        <v>1125</v>
      </c>
      <c r="N1308" s="56">
        <v>358</v>
      </c>
      <c r="O1308" s="56">
        <f t="shared" si="73"/>
        <v>119703</v>
      </c>
      <c r="P1308" s="56">
        <v>-7283</v>
      </c>
      <c r="Q1308" s="56">
        <v>-6761</v>
      </c>
      <c r="R1308" s="56">
        <v>68872</v>
      </c>
      <c r="S1308" s="56">
        <f t="shared" si="71"/>
        <v>174531</v>
      </c>
      <c r="T1308" s="56">
        <v>55005</v>
      </c>
      <c r="U1308" s="56">
        <f t="shared" si="72"/>
        <v>229536</v>
      </c>
    </row>
    <row r="1309" spans="2:21" s="17" customFormat="1" outlineLevel="2" x14ac:dyDescent="0.25">
      <c r="B1309" s="9">
        <v>5</v>
      </c>
      <c r="C1309" s="17" t="s">
        <v>3539</v>
      </c>
      <c r="D1309" s="54" t="s">
        <v>3856</v>
      </c>
      <c r="E1309" s="54" t="s">
        <v>3857</v>
      </c>
      <c r="F1309" s="54"/>
      <c r="G1309" s="55" t="s">
        <v>4166</v>
      </c>
      <c r="H1309" s="56">
        <v>133588</v>
      </c>
      <c r="I1309" s="56">
        <v>396947</v>
      </c>
      <c r="J1309" s="56">
        <v>0</v>
      </c>
      <c r="K1309" s="56">
        <v>-330985</v>
      </c>
      <c r="L1309" s="56">
        <v>-81441</v>
      </c>
      <c r="M1309" s="56">
        <v>1124</v>
      </c>
      <c r="N1309" s="56">
        <v>354</v>
      </c>
      <c r="O1309" s="56">
        <f t="shared" si="73"/>
        <v>119587</v>
      </c>
      <c r="P1309" s="56">
        <v>-7276</v>
      </c>
      <c r="Q1309" s="56">
        <v>-6754</v>
      </c>
      <c r="R1309" s="56">
        <v>68807</v>
      </c>
      <c r="S1309" s="56">
        <f t="shared" si="71"/>
        <v>174364</v>
      </c>
      <c r="T1309" s="56">
        <v>70668</v>
      </c>
      <c r="U1309" s="56">
        <f t="shared" si="72"/>
        <v>245032</v>
      </c>
    </row>
    <row r="1310" spans="2:21" s="17" customFormat="1" outlineLevel="2" x14ac:dyDescent="0.25">
      <c r="B1310" s="9">
        <v>5</v>
      </c>
      <c r="C1310" s="17" t="s">
        <v>3539</v>
      </c>
      <c r="D1310" s="54" t="s">
        <v>3858</v>
      </c>
      <c r="E1310" s="54" t="s">
        <v>3859</v>
      </c>
      <c r="F1310" s="54"/>
      <c r="G1310" s="55" t="s">
        <v>4167</v>
      </c>
      <c r="H1310" s="56">
        <v>42652</v>
      </c>
      <c r="I1310" s="56">
        <v>126737</v>
      </c>
      <c r="J1310" s="56">
        <v>0</v>
      </c>
      <c r="K1310" s="56">
        <v>-105676</v>
      </c>
      <c r="L1310" s="56">
        <v>-26002</v>
      </c>
      <c r="M1310" s="56">
        <v>359</v>
      </c>
      <c r="N1310" s="56">
        <v>111</v>
      </c>
      <c r="O1310" s="56">
        <f t="shared" si="73"/>
        <v>38181</v>
      </c>
      <c r="P1310" s="56">
        <v>-2323</v>
      </c>
      <c r="Q1310" s="56">
        <v>-2156</v>
      </c>
      <c r="R1310" s="56">
        <v>21969</v>
      </c>
      <c r="S1310" s="56">
        <f t="shared" si="71"/>
        <v>55671</v>
      </c>
      <c r="T1310" s="56">
        <v>21537</v>
      </c>
      <c r="U1310" s="56">
        <f t="shared" si="72"/>
        <v>77208</v>
      </c>
    </row>
    <row r="1311" spans="2:21" s="17" customFormat="1" outlineLevel="2" x14ac:dyDescent="0.25">
      <c r="B1311" s="9">
        <v>5</v>
      </c>
      <c r="C1311" s="17" t="s">
        <v>3539</v>
      </c>
      <c r="D1311" s="54" t="s">
        <v>3860</v>
      </c>
      <c r="E1311" s="54" t="s">
        <v>3861</v>
      </c>
      <c r="F1311" s="54"/>
      <c r="G1311" s="55" t="s">
        <v>3862</v>
      </c>
      <c r="H1311" s="56">
        <v>43974</v>
      </c>
      <c r="I1311" s="56">
        <v>130667</v>
      </c>
      <c r="J1311" s="56">
        <v>0</v>
      </c>
      <c r="K1311" s="56">
        <v>-108953</v>
      </c>
      <c r="L1311" s="56">
        <v>-26809</v>
      </c>
      <c r="M1311" s="56">
        <v>370</v>
      </c>
      <c r="N1311" s="56">
        <v>117</v>
      </c>
      <c r="O1311" s="56">
        <f t="shared" si="73"/>
        <v>39366</v>
      </c>
      <c r="P1311" s="56">
        <v>-2395</v>
      </c>
      <c r="Q1311" s="56">
        <v>-2223</v>
      </c>
      <c r="R1311" s="56">
        <v>22650</v>
      </c>
      <c r="S1311" s="56">
        <f t="shared" si="71"/>
        <v>57398</v>
      </c>
      <c r="T1311" s="56">
        <v>6643</v>
      </c>
      <c r="U1311" s="56">
        <f t="shared" si="72"/>
        <v>64041</v>
      </c>
    </row>
    <row r="1312" spans="2:21" s="17" customFormat="1" outlineLevel="2" x14ac:dyDescent="0.25">
      <c r="B1312" s="9">
        <v>5</v>
      </c>
      <c r="C1312" s="17" t="s">
        <v>3539</v>
      </c>
      <c r="D1312" s="54" t="s">
        <v>3863</v>
      </c>
      <c r="E1312" s="54" t="s">
        <v>3864</v>
      </c>
      <c r="F1312" s="54"/>
      <c r="G1312" s="55" t="s">
        <v>3865</v>
      </c>
      <c r="H1312" s="56">
        <v>39466</v>
      </c>
      <c r="I1312" s="56">
        <v>117270</v>
      </c>
      <c r="J1312" s="56">
        <v>0</v>
      </c>
      <c r="K1312" s="56">
        <v>-97783</v>
      </c>
      <c r="L1312" s="56">
        <v>-24060</v>
      </c>
      <c r="M1312" s="56">
        <v>332</v>
      </c>
      <c r="N1312" s="56">
        <v>105</v>
      </c>
      <c r="O1312" s="56">
        <f t="shared" si="73"/>
        <v>35330</v>
      </c>
      <c r="P1312" s="56">
        <v>-2149</v>
      </c>
      <c r="Q1312" s="56">
        <v>-1995</v>
      </c>
      <c r="R1312" s="56">
        <v>20328</v>
      </c>
      <c r="S1312" s="56">
        <f t="shared" si="71"/>
        <v>51514</v>
      </c>
      <c r="T1312" s="56">
        <v>17796</v>
      </c>
      <c r="U1312" s="56">
        <f t="shared" si="72"/>
        <v>69310</v>
      </c>
    </row>
    <row r="1313" spans="2:21" s="17" customFormat="1" outlineLevel="2" x14ac:dyDescent="0.25">
      <c r="B1313" s="9">
        <v>5</v>
      </c>
      <c r="C1313" s="17" t="s">
        <v>3539</v>
      </c>
      <c r="D1313" s="54" t="s">
        <v>3866</v>
      </c>
      <c r="E1313" s="54" t="s">
        <v>3867</v>
      </c>
      <c r="F1313" s="54"/>
      <c r="G1313" s="55" t="s">
        <v>3868</v>
      </c>
      <c r="H1313" s="56">
        <v>129252</v>
      </c>
      <c r="I1313" s="56">
        <v>384065</v>
      </c>
      <c r="J1313" s="56">
        <v>0</v>
      </c>
      <c r="K1313" s="56">
        <v>-320243</v>
      </c>
      <c r="L1313" s="56">
        <v>-78798</v>
      </c>
      <c r="M1313" s="56">
        <v>1088</v>
      </c>
      <c r="N1313" s="56">
        <v>344</v>
      </c>
      <c r="O1313" s="56">
        <f t="shared" si="73"/>
        <v>115708</v>
      </c>
      <c r="P1313" s="56">
        <v>-7040</v>
      </c>
      <c r="Q1313" s="56">
        <v>-6535</v>
      </c>
      <c r="R1313" s="56">
        <v>66574</v>
      </c>
      <c r="S1313" s="56">
        <f t="shared" si="71"/>
        <v>168707</v>
      </c>
      <c r="T1313" s="56">
        <v>61154</v>
      </c>
      <c r="U1313" s="56">
        <f t="shared" si="72"/>
        <v>229861</v>
      </c>
    </row>
    <row r="1314" spans="2:21" s="17" customFormat="1" outlineLevel="2" x14ac:dyDescent="0.25">
      <c r="B1314" s="9">
        <v>5</v>
      </c>
      <c r="C1314" s="17" t="s">
        <v>3539</v>
      </c>
      <c r="D1314" s="54" t="s">
        <v>3869</v>
      </c>
      <c r="E1314" s="54" t="s">
        <v>3870</v>
      </c>
      <c r="F1314" s="54"/>
      <c r="G1314" s="55" t="s">
        <v>3871</v>
      </c>
      <c r="H1314" s="56">
        <v>165853</v>
      </c>
      <c r="I1314" s="56">
        <v>492822</v>
      </c>
      <c r="J1314" s="56">
        <v>0</v>
      </c>
      <c r="K1314" s="56">
        <v>-410928</v>
      </c>
      <c r="L1314" s="56">
        <v>-101112</v>
      </c>
      <c r="M1314" s="56">
        <v>1396</v>
      </c>
      <c r="N1314" s="56">
        <v>443</v>
      </c>
      <c r="O1314" s="56">
        <f t="shared" si="73"/>
        <v>148474</v>
      </c>
      <c r="P1314" s="56">
        <v>-9033</v>
      </c>
      <c r="Q1314" s="56">
        <v>-8386</v>
      </c>
      <c r="R1314" s="56">
        <v>85426</v>
      </c>
      <c r="S1314" s="56">
        <f t="shared" si="71"/>
        <v>216481</v>
      </c>
      <c r="T1314" s="56">
        <v>86600</v>
      </c>
      <c r="U1314" s="56">
        <f t="shared" si="72"/>
        <v>303081</v>
      </c>
    </row>
    <row r="1315" spans="2:21" s="17" customFormat="1" outlineLevel="2" x14ac:dyDescent="0.25">
      <c r="B1315" s="9">
        <v>5</v>
      </c>
      <c r="C1315" s="17" t="s">
        <v>3539</v>
      </c>
      <c r="D1315" s="54" t="s">
        <v>3872</v>
      </c>
      <c r="E1315" s="54" t="s">
        <v>3873</v>
      </c>
      <c r="F1315" s="54"/>
      <c r="G1315" s="55" t="s">
        <v>3874</v>
      </c>
      <c r="H1315" s="56">
        <v>115266</v>
      </c>
      <c r="I1315" s="56">
        <v>342505</v>
      </c>
      <c r="J1315" s="56">
        <v>0</v>
      </c>
      <c r="K1315" s="56">
        <v>-285590</v>
      </c>
      <c r="L1315" s="56">
        <v>-70271</v>
      </c>
      <c r="M1315" s="56">
        <v>970</v>
      </c>
      <c r="N1315" s="56">
        <v>307</v>
      </c>
      <c r="O1315" s="56">
        <f t="shared" si="73"/>
        <v>103187</v>
      </c>
      <c r="P1315" s="56">
        <v>-6278</v>
      </c>
      <c r="Q1315" s="56">
        <v>-5828</v>
      </c>
      <c r="R1315" s="56">
        <v>59370</v>
      </c>
      <c r="S1315" s="56">
        <f t="shared" si="71"/>
        <v>150451</v>
      </c>
      <c r="T1315" s="56">
        <v>47859</v>
      </c>
      <c r="U1315" s="56">
        <f t="shared" si="72"/>
        <v>198310</v>
      </c>
    </row>
    <row r="1316" spans="2:21" s="17" customFormat="1" outlineLevel="2" x14ac:dyDescent="0.25">
      <c r="B1316" s="9">
        <v>5</v>
      </c>
      <c r="C1316" s="17" t="s">
        <v>3539</v>
      </c>
      <c r="D1316" s="54" t="s">
        <v>3875</v>
      </c>
      <c r="E1316" s="54" t="s">
        <v>3876</v>
      </c>
      <c r="F1316" s="54"/>
      <c r="G1316" s="55" t="s">
        <v>3877</v>
      </c>
      <c r="H1316" s="56">
        <v>160356</v>
      </c>
      <c r="I1316" s="56">
        <v>476487</v>
      </c>
      <c r="J1316" s="56">
        <v>0</v>
      </c>
      <c r="K1316" s="56">
        <v>-397307</v>
      </c>
      <c r="L1316" s="56">
        <v>-97760</v>
      </c>
      <c r="M1316" s="56">
        <v>1349</v>
      </c>
      <c r="N1316" s="56">
        <v>427</v>
      </c>
      <c r="O1316" s="56">
        <f t="shared" si="73"/>
        <v>143552</v>
      </c>
      <c r="P1316" s="56">
        <v>-8734</v>
      </c>
      <c r="Q1316" s="56">
        <v>-8108</v>
      </c>
      <c r="R1316" s="56">
        <v>82594</v>
      </c>
      <c r="S1316" s="56">
        <f t="shared" si="71"/>
        <v>209304</v>
      </c>
      <c r="T1316" s="56">
        <v>92645</v>
      </c>
      <c r="U1316" s="56">
        <f t="shared" si="72"/>
        <v>301949</v>
      </c>
    </row>
    <row r="1317" spans="2:21" s="17" customFormat="1" outlineLevel="2" x14ac:dyDescent="0.25">
      <c r="B1317" s="9">
        <v>5</v>
      </c>
      <c r="C1317" s="17" t="s">
        <v>3539</v>
      </c>
      <c r="D1317" s="54" t="s">
        <v>3878</v>
      </c>
      <c r="E1317" s="54" t="s">
        <v>3879</v>
      </c>
      <c r="F1317" s="54"/>
      <c r="G1317" s="55" t="s">
        <v>3880</v>
      </c>
      <c r="H1317" s="56">
        <v>12055</v>
      </c>
      <c r="I1317" s="56">
        <v>35821</v>
      </c>
      <c r="J1317" s="56">
        <v>0</v>
      </c>
      <c r="K1317" s="56">
        <v>-29869</v>
      </c>
      <c r="L1317" s="56">
        <v>-7349</v>
      </c>
      <c r="M1317" s="56">
        <v>101</v>
      </c>
      <c r="N1317" s="56">
        <v>35</v>
      </c>
      <c r="O1317" s="56">
        <f t="shared" si="73"/>
        <v>10794</v>
      </c>
      <c r="P1317" s="56">
        <v>-657</v>
      </c>
      <c r="Q1317" s="56">
        <v>-610</v>
      </c>
      <c r="R1317" s="56">
        <v>6209</v>
      </c>
      <c r="S1317" s="56">
        <f t="shared" ref="S1317:S1380" si="74">SUM(O1317:R1317)</f>
        <v>15736</v>
      </c>
      <c r="T1317" s="56">
        <v>9324</v>
      </c>
      <c r="U1317" s="56">
        <f t="shared" ref="U1317:U1380" si="75">SUM(S1317:T1317)</f>
        <v>25060</v>
      </c>
    </row>
    <row r="1318" spans="2:21" s="17" customFormat="1" outlineLevel="2" x14ac:dyDescent="0.25">
      <c r="B1318" s="9">
        <v>5</v>
      </c>
      <c r="C1318" s="17" t="s">
        <v>3539</v>
      </c>
      <c r="D1318" s="54" t="s">
        <v>3881</v>
      </c>
      <c r="E1318" s="54" t="s">
        <v>3882</v>
      </c>
      <c r="F1318" s="54"/>
      <c r="G1318" s="55" t="s">
        <v>3883</v>
      </c>
      <c r="H1318" s="56">
        <v>36233</v>
      </c>
      <c r="I1318" s="56">
        <v>107665</v>
      </c>
      <c r="J1318" s="56">
        <v>0</v>
      </c>
      <c r="K1318" s="56">
        <v>-89774</v>
      </c>
      <c r="L1318" s="56">
        <v>-22089</v>
      </c>
      <c r="M1318" s="56">
        <v>305</v>
      </c>
      <c r="N1318" s="56">
        <v>96</v>
      </c>
      <c r="O1318" s="56">
        <f t="shared" si="73"/>
        <v>32436</v>
      </c>
      <c r="P1318" s="56">
        <v>-1973</v>
      </c>
      <c r="Q1318" s="56">
        <v>-1832</v>
      </c>
      <c r="R1318" s="56">
        <v>18663</v>
      </c>
      <c r="S1318" s="56">
        <f t="shared" si="74"/>
        <v>47294</v>
      </c>
      <c r="T1318" s="56">
        <v>3273</v>
      </c>
      <c r="U1318" s="56">
        <f t="shared" si="75"/>
        <v>50567</v>
      </c>
    </row>
    <row r="1319" spans="2:21" s="17" customFormat="1" outlineLevel="2" x14ac:dyDescent="0.25">
      <c r="B1319" s="9">
        <v>5</v>
      </c>
      <c r="C1319" s="17" t="s">
        <v>3539</v>
      </c>
      <c r="D1319" s="54" t="s">
        <v>3884</v>
      </c>
      <c r="E1319" s="54" t="s">
        <v>3885</v>
      </c>
      <c r="F1319" s="54"/>
      <c r="G1319" s="55" t="s">
        <v>3886</v>
      </c>
      <c r="H1319" s="56">
        <v>301980</v>
      </c>
      <c r="I1319" s="56">
        <v>897314</v>
      </c>
      <c r="J1319" s="56">
        <v>0</v>
      </c>
      <c r="K1319" s="56">
        <v>-748204</v>
      </c>
      <c r="L1319" s="56">
        <v>-184101</v>
      </c>
      <c r="M1319" s="56">
        <v>2541</v>
      </c>
      <c r="N1319" s="56">
        <v>804</v>
      </c>
      <c r="O1319" s="56">
        <f t="shared" si="73"/>
        <v>270334</v>
      </c>
      <c r="P1319" s="56">
        <v>-16447</v>
      </c>
      <c r="Q1319" s="56">
        <v>-15268</v>
      </c>
      <c r="R1319" s="56">
        <v>155541</v>
      </c>
      <c r="S1319" s="56">
        <f t="shared" si="74"/>
        <v>394160</v>
      </c>
      <c r="T1319" s="56">
        <v>190535</v>
      </c>
      <c r="U1319" s="56">
        <f t="shared" si="75"/>
        <v>584695</v>
      </c>
    </row>
    <row r="1320" spans="2:21" s="17" customFormat="1" outlineLevel="2" x14ac:dyDescent="0.25">
      <c r="B1320" s="9">
        <v>5</v>
      </c>
      <c r="C1320" s="17" t="s">
        <v>3539</v>
      </c>
      <c r="D1320" s="54" t="s">
        <v>3887</v>
      </c>
      <c r="E1320" s="54" t="s">
        <v>3888</v>
      </c>
      <c r="F1320" s="54"/>
      <c r="G1320" s="55" t="s">
        <v>4168</v>
      </c>
      <c r="H1320" s="56">
        <v>143826</v>
      </c>
      <c r="I1320" s="56">
        <v>427369</v>
      </c>
      <c r="J1320" s="56">
        <v>0</v>
      </c>
      <c r="K1320" s="56">
        <v>-356352</v>
      </c>
      <c r="L1320" s="56">
        <v>-87683</v>
      </c>
      <c r="M1320" s="56">
        <v>1210</v>
      </c>
      <c r="N1320" s="56">
        <v>383</v>
      </c>
      <c r="O1320" s="56">
        <f t="shared" si="73"/>
        <v>128753</v>
      </c>
      <c r="P1320" s="56">
        <v>-7833</v>
      </c>
      <c r="Q1320" s="56">
        <v>-7272</v>
      </c>
      <c r="R1320" s="56">
        <v>74080</v>
      </c>
      <c r="S1320" s="56">
        <f t="shared" si="74"/>
        <v>187728</v>
      </c>
      <c r="T1320" s="56">
        <v>51346</v>
      </c>
      <c r="U1320" s="56">
        <f t="shared" si="75"/>
        <v>239074</v>
      </c>
    </row>
    <row r="1321" spans="2:21" s="17" customFormat="1" outlineLevel="2" x14ac:dyDescent="0.25">
      <c r="B1321" s="9">
        <v>5</v>
      </c>
      <c r="C1321" s="17" t="s">
        <v>3539</v>
      </c>
      <c r="D1321" s="54" t="s">
        <v>3889</v>
      </c>
      <c r="E1321" s="54" t="s">
        <v>3890</v>
      </c>
      <c r="F1321" s="54"/>
      <c r="G1321" s="55" t="s">
        <v>3891</v>
      </c>
      <c r="H1321" s="56">
        <v>106338</v>
      </c>
      <c r="I1321" s="56">
        <v>315975</v>
      </c>
      <c r="J1321" s="56">
        <v>0</v>
      </c>
      <c r="K1321" s="56">
        <v>-263469</v>
      </c>
      <c r="L1321" s="56">
        <v>-64828</v>
      </c>
      <c r="M1321" s="56">
        <v>895</v>
      </c>
      <c r="N1321" s="56">
        <v>283</v>
      </c>
      <c r="O1321" s="56">
        <f t="shared" si="73"/>
        <v>95194</v>
      </c>
      <c r="P1321" s="56">
        <v>-5792</v>
      </c>
      <c r="Q1321" s="56">
        <v>-5376</v>
      </c>
      <c r="R1321" s="56">
        <v>54771</v>
      </c>
      <c r="S1321" s="56">
        <f t="shared" si="74"/>
        <v>138797</v>
      </c>
      <c r="T1321" s="56">
        <v>62939</v>
      </c>
      <c r="U1321" s="56">
        <f t="shared" si="75"/>
        <v>201736</v>
      </c>
    </row>
    <row r="1322" spans="2:21" s="17" customFormat="1" outlineLevel="2" x14ac:dyDescent="0.25">
      <c r="B1322" s="9">
        <v>5</v>
      </c>
      <c r="C1322" s="17" t="s">
        <v>3539</v>
      </c>
      <c r="D1322" s="54" t="s">
        <v>3892</v>
      </c>
      <c r="E1322" s="54" t="s">
        <v>3893</v>
      </c>
      <c r="F1322" s="54"/>
      <c r="G1322" s="55" t="s">
        <v>3894</v>
      </c>
      <c r="H1322" s="56">
        <v>115228</v>
      </c>
      <c r="I1322" s="56">
        <v>342392</v>
      </c>
      <c r="J1322" s="56">
        <v>0</v>
      </c>
      <c r="K1322" s="56">
        <v>-285496</v>
      </c>
      <c r="L1322" s="56">
        <v>-70248</v>
      </c>
      <c r="M1322" s="56">
        <v>970</v>
      </c>
      <c r="N1322" s="56">
        <v>308</v>
      </c>
      <c r="O1322" s="56">
        <f t="shared" si="73"/>
        <v>103154</v>
      </c>
      <c r="P1322" s="56">
        <v>-6276</v>
      </c>
      <c r="Q1322" s="56">
        <v>-5826</v>
      </c>
      <c r="R1322" s="56">
        <v>59350</v>
      </c>
      <c r="S1322" s="56">
        <f t="shared" si="74"/>
        <v>150402</v>
      </c>
      <c r="T1322" s="56">
        <v>71687</v>
      </c>
      <c r="U1322" s="56">
        <f t="shared" si="75"/>
        <v>222089</v>
      </c>
    </row>
    <row r="1323" spans="2:21" s="17" customFormat="1" outlineLevel="2" x14ac:dyDescent="0.25">
      <c r="B1323" s="9">
        <v>5</v>
      </c>
      <c r="C1323" s="17" t="s">
        <v>3539</v>
      </c>
      <c r="D1323" s="54" t="s">
        <v>3895</v>
      </c>
      <c r="E1323" s="54" t="s">
        <v>3896</v>
      </c>
      <c r="F1323" s="54"/>
      <c r="G1323" s="55" t="s">
        <v>3897</v>
      </c>
      <c r="H1323" s="56">
        <v>144451</v>
      </c>
      <c r="I1323" s="56">
        <v>429227</v>
      </c>
      <c r="J1323" s="56">
        <v>0</v>
      </c>
      <c r="K1323" s="56">
        <v>-357901</v>
      </c>
      <c r="L1323" s="56">
        <v>-88064</v>
      </c>
      <c r="M1323" s="56">
        <v>1216</v>
      </c>
      <c r="N1323" s="56">
        <v>384</v>
      </c>
      <c r="O1323" s="56">
        <f t="shared" si="73"/>
        <v>129313</v>
      </c>
      <c r="P1323" s="56">
        <v>-7867</v>
      </c>
      <c r="Q1323" s="56">
        <v>-7303</v>
      </c>
      <c r="R1323" s="56">
        <v>74402</v>
      </c>
      <c r="S1323" s="56">
        <f t="shared" si="74"/>
        <v>188545</v>
      </c>
      <c r="T1323" s="56">
        <v>-31239</v>
      </c>
      <c r="U1323" s="56">
        <f t="shared" si="75"/>
        <v>157306</v>
      </c>
    </row>
    <row r="1324" spans="2:21" s="17" customFormat="1" outlineLevel="2" x14ac:dyDescent="0.25">
      <c r="B1324" s="9">
        <v>5</v>
      </c>
      <c r="C1324" s="17" t="s">
        <v>3539</v>
      </c>
      <c r="D1324" s="54" t="s">
        <v>3898</v>
      </c>
      <c r="E1324" s="54" t="s">
        <v>3899</v>
      </c>
      <c r="F1324" s="54"/>
      <c r="G1324" s="55" t="s">
        <v>3900</v>
      </c>
      <c r="H1324" s="56">
        <v>346994</v>
      </c>
      <c r="I1324" s="56">
        <v>1031070</v>
      </c>
      <c r="J1324" s="56">
        <v>0</v>
      </c>
      <c r="K1324" s="56">
        <v>-859733</v>
      </c>
      <c r="L1324" s="56">
        <v>-211543</v>
      </c>
      <c r="M1324" s="56">
        <v>2920</v>
      </c>
      <c r="N1324" s="56">
        <v>923</v>
      </c>
      <c r="O1324" s="56">
        <f t="shared" si="73"/>
        <v>310631</v>
      </c>
      <c r="P1324" s="56">
        <v>-18899</v>
      </c>
      <c r="Q1324" s="56">
        <v>-17544</v>
      </c>
      <c r="R1324" s="56">
        <v>178726</v>
      </c>
      <c r="S1324" s="56">
        <f t="shared" si="74"/>
        <v>452914</v>
      </c>
      <c r="T1324" s="56">
        <v>164554</v>
      </c>
      <c r="U1324" s="56">
        <f t="shared" si="75"/>
        <v>617468</v>
      </c>
    </row>
    <row r="1325" spans="2:21" s="17" customFormat="1" outlineLevel="2" x14ac:dyDescent="0.25">
      <c r="B1325" s="9">
        <v>5</v>
      </c>
      <c r="C1325" s="17" t="s">
        <v>3539</v>
      </c>
      <c r="D1325" s="54" t="s">
        <v>3901</v>
      </c>
      <c r="E1325" s="54" t="s">
        <v>3902</v>
      </c>
      <c r="F1325" s="54"/>
      <c r="G1325" s="55" t="s">
        <v>3903</v>
      </c>
      <c r="H1325" s="56">
        <v>95588</v>
      </c>
      <c r="I1325" s="56">
        <v>284034</v>
      </c>
      <c r="J1325" s="56">
        <v>0</v>
      </c>
      <c r="K1325" s="56">
        <v>-236835</v>
      </c>
      <c r="L1325" s="56">
        <v>-58275</v>
      </c>
      <c r="M1325" s="56">
        <v>804</v>
      </c>
      <c r="N1325" s="56">
        <v>256</v>
      </c>
      <c r="O1325" s="56">
        <f t="shared" si="73"/>
        <v>85572</v>
      </c>
      <c r="P1325" s="56">
        <v>-5206</v>
      </c>
      <c r="Q1325" s="56">
        <v>-4833</v>
      </c>
      <c r="R1325" s="56">
        <v>49234</v>
      </c>
      <c r="S1325" s="56">
        <f t="shared" si="74"/>
        <v>124767</v>
      </c>
      <c r="T1325" s="56">
        <v>39492</v>
      </c>
      <c r="U1325" s="56">
        <f t="shared" si="75"/>
        <v>164259</v>
      </c>
    </row>
    <row r="1326" spans="2:21" s="17" customFormat="1" outlineLevel="2" x14ac:dyDescent="0.25">
      <c r="B1326" s="9">
        <v>5</v>
      </c>
      <c r="C1326" s="17" t="s">
        <v>3539</v>
      </c>
      <c r="D1326" s="54" t="s">
        <v>3904</v>
      </c>
      <c r="E1326" s="54" t="s">
        <v>3905</v>
      </c>
      <c r="F1326" s="54"/>
      <c r="G1326" s="55" t="s">
        <v>3906</v>
      </c>
      <c r="H1326" s="56">
        <v>104909</v>
      </c>
      <c r="I1326" s="56">
        <v>311732</v>
      </c>
      <c r="J1326" s="56">
        <v>0</v>
      </c>
      <c r="K1326" s="56">
        <v>-259930</v>
      </c>
      <c r="L1326" s="56">
        <v>-63958</v>
      </c>
      <c r="M1326" s="56">
        <v>883</v>
      </c>
      <c r="N1326" s="56">
        <v>279</v>
      </c>
      <c r="O1326" s="56">
        <f t="shared" si="73"/>
        <v>93915</v>
      </c>
      <c r="P1326" s="56">
        <v>-5714</v>
      </c>
      <c r="Q1326" s="56">
        <v>-5304</v>
      </c>
      <c r="R1326" s="56">
        <v>54036</v>
      </c>
      <c r="S1326" s="56">
        <f t="shared" si="74"/>
        <v>136933</v>
      </c>
      <c r="T1326" s="56">
        <v>14503</v>
      </c>
      <c r="U1326" s="56">
        <f t="shared" si="75"/>
        <v>151436</v>
      </c>
    </row>
    <row r="1327" spans="2:21" s="17" customFormat="1" outlineLevel="2" x14ac:dyDescent="0.25">
      <c r="B1327" s="9">
        <v>5</v>
      </c>
      <c r="C1327" s="17" t="s">
        <v>3539</v>
      </c>
      <c r="D1327" s="54" t="s">
        <v>3907</v>
      </c>
      <c r="E1327" s="54" t="s">
        <v>3908</v>
      </c>
      <c r="F1327" s="54"/>
      <c r="G1327" s="55" t="s">
        <v>3909</v>
      </c>
      <c r="H1327" s="56">
        <v>1517523</v>
      </c>
      <c r="I1327" s="56">
        <v>4509222</v>
      </c>
      <c r="J1327" s="56">
        <v>0</v>
      </c>
      <c r="K1327" s="56">
        <v>-3759908</v>
      </c>
      <c r="L1327" s="56">
        <v>-925151</v>
      </c>
      <c r="M1327" s="56">
        <v>12770</v>
      </c>
      <c r="N1327" s="56">
        <v>4039</v>
      </c>
      <c r="O1327" s="56">
        <f t="shared" si="73"/>
        <v>1358495</v>
      </c>
      <c r="P1327" s="56">
        <v>-82651</v>
      </c>
      <c r="Q1327" s="56">
        <v>-76726</v>
      </c>
      <c r="R1327" s="56">
        <v>781629</v>
      </c>
      <c r="S1327" s="56">
        <f t="shared" si="74"/>
        <v>1980747</v>
      </c>
      <c r="T1327" s="56">
        <v>285093</v>
      </c>
      <c r="U1327" s="56">
        <f t="shared" si="75"/>
        <v>2265840</v>
      </c>
    </row>
    <row r="1328" spans="2:21" s="17" customFormat="1" outlineLevel="2" x14ac:dyDescent="0.25">
      <c r="B1328" s="9">
        <v>5</v>
      </c>
      <c r="C1328" s="17" t="s">
        <v>3539</v>
      </c>
      <c r="D1328" s="54" t="s">
        <v>3910</v>
      </c>
      <c r="E1328" s="54" t="s">
        <v>3911</v>
      </c>
      <c r="F1328" s="54"/>
      <c r="G1328" s="55" t="s">
        <v>4169</v>
      </c>
      <c r="H1328" s="56">
        <v>81319</v>
      </c>
      <c r="I1328" s="56">
        <v>241633</v>
      </c>
      <c r="J1328" s="56">
        <v>0</v>
      </c>
      <c r="K1328" s="56">
        <v>-201480</v>
      </c>
      <c r="L1328" s="56">
        <v>-49576</v>
      </c>
      <c r="M1328" s="56">
        <v>684</v>
      </c>
      <c r="N1328" s="56">
        <v>217</v>
      </c>
      <c r="O1328" s="56">
        <f t="shared" si="73"/>
        <v>72797</v>
      </c>
      <c r="P1328" s="56">
        <v>-4429</v>
      </c>
      <c r="Q1328" s="56">
        <v>-4111</v>
      </c>
      <c r="R1328" s="56">
        <v>41885</v>
      </c>
      <c r="S1328" s="56">
        <f t="shared" si="74"/>
        <v>106142</v>
      </c>
      <c r="T1328" s="56">
        <v>18682</v>
      </c>
      <c r="U1328" s="56">
        <f t="shared" si="75"/>
        <v>124824</v>
      </c>
    </row>
    <row r="1329" spans="2:21" s="17" customFormat="1" outlineLevel="2" x14ac:dyDescent="0.25">
      <c r="B1329" s="9">
        <v>5</v>
      </c>
      <c r="C1329" s="17" t="s">
        <v>3539</v>
      </c>
      <c r="D1329" s="54" t="s">
        <v>3912</v>
      </c>
      <c r="E1329" s="54" t="s">
        <v>3913</v>
      </c>
      <c r="F1329" s="54"/>
      <c r="G1329" s="55" t="s">
        <v>3914</v>
      </c>
      <c r="H1329" s="56">
        <v>54107</v>
      </c>
      <c r="I1329" s="56">
        <v>160775</v>
      </c>
      <c r="J1329" s="56">
        <v>0</v>
      </c>
      <c r="K1329" s="56">
        <v>-134058</v>
      </c>
      <c r="L1329" s="56">
        <v>-32986</v>
      </c>
      <c r="M1329" s="56">
        <v>455</v>
      </c>
      <c r="N1329" s="56">
        <v>144</v>
      </c>
      <c r="O1329" s="56">
        <f t="shared" si="73"/>
        <v>48437</v>
      </c>
      <c r="P1329" s="56">
        <v>-2947</v>
      </c>
      <c r="Q1329" s="56">
        <v>-2736</v>
      </c>
      <c r="R1329" s="56">
        <v>27869</v>
      </c>
      <c r="S1329" s="56">
        <f t="shared" si="74"/>
        <v>70623</v>
      </c>
      <c r="T1329" s="56">
        <v>38049</v>
      </c>
      <c r="U1329" s="56">
        <f t="shared" si="75"/>
        <v>108672</v>
      </c>
    </row>
    <row r="1330" spans="2:21" s="17" customFormat="1" outlineLevel="2" x14ac:dyDescent="0.25">
      <c r="B1330" s="9">
        <v>5</v>
      </c>
      <c r="C1330" s="17" t="s">
        <v>3539</v>
      </c>
      <c r="D1330" s="54" t="s">
        <v>3915</v>
      </c>
      <c r="E1330" s="54" t="s">
        <v>3916</v>
      </c>
      <c r="F1330" s="54"/>
      <c r="G1330" s="55" t="s">
        <v>3917</v>
      </c>
      <c r="H1330" s="56">
        <v>132434</v>
      </c>
      <c r="I1330" s="56">
        <v>393519</v>
      </c>
      <c r="J1330" s="56">
        <v>0</v>
      </c>
      <c r="K1330" s="56">
        <v>-328127</v>
      </c>
      <c r="L1330" s="56">
        <v>-80738</v>
      </c>
      <c r="M1330" s="56">
        <v>1114</v>
      </c>
      <c r="N1330" s="56">
        <v>354</v>
      </c>
      <c r="O1330" s="56">
        <f t="shared" si="73"/>
        <v>118556</v>
      </c>
      <c r="P1330" s="56">
        <v>-7213</v>
      </c>
      <c r="Q1330" s="56">
        <v>-6696</v>
      </c>
      <c r="R1330" s="56">
        <v>68213</v>
      </c>
      <c r="S1330" s="56">
        <f t="shared" si="74"/>
        <v>172860</v>
      </c>
      <c r="T1330" s="56">
        <v>76678</v>
      </c>
      <c r="U1330" s="56">
        <f t="shared" si="75"/>
        <v>249538</v>
      </c>
    </row>
    <row r="1331" spans="2:21" s="17" customFormat="1" outlineLevel="2" x14ac:dyDescent="0.25">
      <c r="B1331" s="9">
        <v>5</v>
      </c>
      <c r="C1331" s="17" t="s">
        <v>3539</v>
      </c>
      <c r="D1331" s="54" t="s">
        <v>3918</v>
      </c>
      <c r="E1331" s="54" t="s">
        <v>3919</v>
      </c>
      <c r="F1331" s="54"/>
      <c r="G1331" s="55" t="s">
        <v>3920</v>
      </c>
      <c r="H1331" s="56">
        <v>284195</v>
      </c>
      <c r="I1331" s="56">
        <v>844468</v>
      </c>
      <c r="J1331" s="56">
        <v>0</v>
      </c>
      <c r="K1331" s="56">
        <v>-704139</v>
      </c>
      <c r="L1331" s="56">
        <v>-173258</v>
      </c>
      <c r="M1331" s="56">
        <v>2391</v>
      </c>
      <c r="N1331" s="56">
        <v>757</v>
      </c>
      <c r="O1331" s="56">
        <f t="shared" si="73"/>
        <v>254414</v>
      </c>
      <c r="P1331" s="56">
        <v>-15479</v>
      </c>
      <c r="Q1331" s="56">
        <v>-14369</v>
      </c>
      <c r="R1331" s="56">
        <v>146380</v>
      </c>
      <c r="S1331" s="56">
        <f t="shared" si="74"/>
        <v>370946</v>
      </c>
      <c r="T1331" s="56">
        <v>115935</v>
      </c>
      <c r="U1331" s="56">
        <f t="shared" si="75"/>
        <v>486881</v>
      </c>
    </row>
    <row r="1332" spans="2:21" s="17" customFormat="1" outlineLevel="2" x14ac:dyDescent="0.25">
      <c r="B1332" s="9">
        <v>5</v>
      </c>
      <c r="C1332" s="17" t="s">
        <v>3539</v>
      </c>
      <c r="D1332" s="54" t="s">
        <v>3921</v>
      </c>
      <c r="E1332" s="54" t="s">
        <v>3922</v>
      </c>
      <c r="F1332" s="54"/>
      <c r="G1332" s="55" t="s">
        <v>4170</v>
      </c>
      <c r="H1332" s="56">
        <v>0</v>
      </c>
      <c r="I1332" s="56">
        <v>0</v>
      </c>
      <c r="J1332" s="56">
        <v>0</v>
      </c>
      <c r="K1332" s="56">
        <v>0</v>
      </c>
      <c r="L1332" s="56">
        <v>0</v>
      </c>
      <c r="M1332" s="56">
        <v>0</v>
      </c>
      <c r="N1332" s="56">
        <v>0</v>
      </c>
      <c r="O1332" s="56">
        <f t="shared" si="73"/>
        <v>0</v>
      </c>
      <c r="P1332" s="56">
        <v>0</v>
      </c>
      <c r="Q1332" s="56">
        <v>0</v>
      </c>
      <c r="R1332" s="56">
        <v>0</v>
      </c>
      <c r="S1332" s="56">
        <f t="shared" si="74"/>
        <v>0</v>
      </c>
      <c r="T1332" s="56">
        <v>-22250</v>
      </c>
      <c r="U1332" s="56">
        <f t="shared" si="75"/>
        <v>-22250</v>
      </c>
    </row>
    <row r="1333" spans="2:21" s="17" customFormat="1" outlineLevel="2" x14ac:dyDescent="0.25">
      <c r="B1333" s="9">
        <v>5</v>
      </c>
      <c r="C1333" s="17" t="s">
        <v>3539</v>
      </c>
      <c r="D1333" s="54" t="s">
        <v>3923</v>
      </c>
      <c r="E1333" s="54" t="s">
        <v>3924</v>
      </c>
      <c r="F1333" s="54"/>
      <c r="G1333" s="55" t="s">
        <v>3925</v>
      </c>
      <c r="H1333" s="56">
        <v>0</v>
      </c>
      <c r="I1333" s="56">
        <v>0</v>
      </c>
      <c r="J1333" s="56">
        <v>0</v>
      </c>
      <c r="K1333" s="56">
        <v>0</v>
      </c>
      <c r="L1333" s="56">
        <v>0</v>
      </c>
      <c r="M1333" s="56">
        <v>0</v>
      </c>
      <c r="N1333" s="56">
        <v>0</v>
      </c>
      <c r="O1333" s="56">
        <f t="shared" si="73"/>
        <v>0</v>
      </c>
      <c r="P1333" s="56">
        <v>0</v>
      </c>
      <c r="Q1333" s="56">
        <v>0</v>
      </c>
      <c r="R1333" s="56">
        <v>0</v>
      </c>
      <c r="S1333" s="56">
        <f t="shared" si="74"/>
        <v>0</v>
      </c>
      <c r="T1333" s="56">
        <v>-13616</v>
      </c>
      <c r="U1333" s="56">
        <f t="shared" si="75"/>
        <v>-13616</v>
      </c>
    </row>
    <row r="1334" spans="2:21" s="17" customFormat="1" outlineLevel="2" x14ac:dyDescent="0.25">
      <c r="B1334" s="9">
        <v>5</v>
      </c>
      <c r="C1334" s="17" t="s">
        <v>3539</v>
      </c>
      <c r="D1334" s="54" t="s">
        <v>3926</v>
      </c>
      <c r="E1334" s="54" t="s">
        <v>3927</v>
      </c>
      <c r="F1334" s="54"/>
      <c r="G1334" s="55" t="s">
        <v>3928</v>
      </c>
      <c r="H1334" s="56">
        <v>103490</v>
      </c>
      <c r="I1334" s="56">
        <v>307513</v>
      </c>
      <c r="J1334" s="56">
        <v>0</v>
      </c>
      <c r="K1334" s="56">
        <v>-256412</v>
      </c>
      <c r="L1334" s="56">
        <v>-63092</v>
      </c>
      <c r="M1334" s="56">
        <v>871</v>
      </c>
      <c r="N1334" s="56">
        <v>276</v>
      </c>
      <c r="O1334" s="56">
        <f t="shared" si="73"/>
        <v>92646</v>
      </c>
      <c r="P1334" s="56">
        <v>-5637</v>
      </c>
      <c r="Q1334" s="56">
        <v>-5232</v>
      </c>
      <c r="R1334" s="56">
        <v>53304</v>
      </c>
      <c r="S1334" s="56">
        <f t="shared" si="74"/>
        <v>135081</v>
      </c>
      <c r="T1334" s="56">
        <v>85496</v>
      </c>
      <c r="U1334" s="56">
        <f t="shared" si="75"/>
        <v>220577</v>
      </c>
    </row>
    <row r="1335" spans="2:21" s="17" customFormat="1" outlineLevel="2" x14ac:dyDescent="0.25">
      <c r="B1335" s="9">
        <v>5</v>
      </c>
      <c r="C1335" s="17" t="s">
        <v>3539</v>
      </c>
      <c r="D1335" s="54" t="s">
        <v>3929</v>
      </c>
      <c r="E1335" s="54" t="s">
        <v>3930</v>
      </c>
      <c r="F1335" s="54"/>
      <c r="G1335" s="55" t="s">
        <v>3931</v>
      </c>
      <c r="H1335" s="56">
        <v>0</v>
      </c>
      <c r="I1335" s="56">
        <v>0</v>
      </c>
      <c r="J1335" s="56">
        <v>0</v>
      </c>
      <c r="K1335" s="56">
        <v>0</v>
      </c>
      <c r="L1335" s="56">
        <v>0</v>
      </c>
      <c r="M1335" s="56">
        <v>0</v>
      </c>
      <c r="N1335" s="56">
        <v>0</v>
      </c>
      <c r="O1335" s="56">
        <f t="shared" si="73"/>
        <v>0</v>
      </c>
      <c r="P1335" s="56">
        <v>0</v>
      </c>
      <c r="Q1335" s="56">
        <v>0</v>
      </c>
      <c r="R1335" s="56">
        <v>0</v>
      </c>
      <c r="S1335" s="56">
        <f t="shared" si="74"/>
        <v>0</v>
      </c>
      <c r="T1335" s="56">
        <v>-26944</v>
      </c>
      <c r="U1335" s="56">
        <f t="shared" si="75"/>
        <v>-26944</v>
      </c>
    </row>
    <row r="1336" spans="2:21" s="17" customFormat="1" outlineLevel="2" x14ac:dyDescent="0.25">
      <c r="B1336" s="9">
        <v>5</v>
      </c>
      <c r="C1336" s="17" t="s">
        <v>3539</v>
      </c>
      <c r="D1336" s="54" t="s">
        <v>3932</v>
      </c>
      <c r="E1336" s="54" t="s">
        <v>3933</v>
      </c>
      <c r="F1336" s="54"/>
      <c r="G1336" s="55" t="s">
        <v>4171</v>
      </c>
      <c r="H1336" s="56">
        <v>0</v>
      </c>
      <c r="I1336" s="56">
        <v>0</v>
      </c>
      <c r="J1336" s="56">
        <v>0</v>
      </c>
      <c r="K1336" s="56">
        <v>0</v>
      </c>
      <c r="L1336" s="56">
        <v>0</v>
      </c>
      <c r="M1336" s="56">
        <v>0</v>
      </c>
      <c r="N1336" s="56">
        <v>0</v>
      </c>
      <c r="O1336" s="56">
        <f t="shared" si="73"/>
        <v>0</v>
      </c>
      <c r="P1336" s="56">
        <v>0</v>
      </c>
      <c r="Q1336" s="56">
        <v>0</v>
      </c>
      <c r="R1336" s="56">
        <v>0</v>
      </c>
      <c r="S1336" s="56">
        <f t="shared" si="74"/>
        <v>0</v>
      </c>
      <c r="T1336" s="56">
        <v>-23875</v>
      </c>
      <c r="U1336" s="56">
        <f t="shared" si="75"/>
        <v>-23875</v>
      </c>
    </row>
    <row r="1337" spans="2:21" s="17" customFormat="1" outlineLevel="2" x14ac:dyDescent="0.25">
      <c r="B1337" s="9">
        <v>5</v>
      </c>
      <c r="C1337" s="17" t="s">
        <v>3539</v>
      </c>
      <c r="D1337" s="54" t="s">
        <v>3934</v>
      </c>
      <c r="E1337" s="54" t="s">
        <v>3935</v>
      </c>
      <c r="F1337" s="54"/>
      <c r="G1337" s="55" t="s">
        <v>3936</v>
      </c>
      <c r="H1337" s="56">
        <v>0</v>
      </c>
      <c r="I1337" s="56">
        <v>0</v>
      </c>
      <c r="J1337" s="56">
        <v>0</v>
      </c>
      <c r="K1337" s="56">
        <v>0</v>
      </c>
      <c r="L1337" s="56">
        <v>0</v>
      </c>
      <c r="M1337" s="56">
        <v>0</v>
      </c>
      <c r="N1337" s="56">
        <v>0</v>
      </c>
      <c r="O1337" s="56">
        <f t="shared" si="73"/>
        <v>0</v>
      </c>
      <c r="P1337" s="56">
        <v>0</v>
      </c>
      <c r="Q1337" s="56">
        <v>0</v>
      </c>
      <c r="R1337" s="56">
        <v>0</v>
      </c>
      <c r="S1337" s="56">
        <f t="shared" si="74"/>
        <v>0</v>
      </c>
      <c r="T1337" s="56">
        <v>-8776</v>
      </c>
      <c r="U1337" s="56">
        <f t="shared" si="75"/>
        <v>-8776</v>
      </c>
    </row>
    <row r="1338" spans="2:21" s="17" customFormat="1" outlineLevel="2" x14ac:dyDescent="0.25">
      <c r="B1338" s="9">
        <v>5</v>
      </c>
      <c r="C1338" s="17" t="s">
        <v>3539</v>
      </c>
      <c r="D1338" s="54" t="s">
        <v>3937</v>
      </c>
      <c r="E1338" s="54" t="s">
        <v>3938</v>
      </c>
      <c r="F1338" s="54"/>
      <c r="G1338" s="55" t="s">
        <v>3939</v>
      </c>
      <c r="H1338" s="56">
        <v>38135</v>
      </c>
      <c r="I1338" s="56">
        <v>113315</v>
      </c>
      <c r="J1338" s="56">
        <v>0</v>
      </c>
      <c r="K1338" s="56">
        <v>-94485</v>
      </c>
      <c r="L1338" s="56">
        <v>-23249</v>
      </c>
      <c r="M1338" s="56">
        <v>321</v>
      </c>
      <c r="N1338" s="56">
        <v>101</v>
      </c>
      <c r="O1338" s="56">
        <f t="shared" si="73"/>
        <v>34138</v>
      </c>
      <c r="P1338" s="56">
        <v>-2077</v>
      </c>
      <c r="Q1338" s="56">
        <v>-1928</v>
      </c>
      <c r="R1338" s="56">
        <v>19642</v>
      </c>
      <c r="S1338" s="56">
        <f t="shared" si="74"/>
        <v>49775</v>
      </c>
      <c r="T1338" s="56">
        <v>23039</v>
      </c>
      <c r="U1338" s="56">
        <f t="shared" si="75"/>
        <v>72814</v>
      </c>
    </row>
    <row r="1339" spans="2:21" s="17" customFormat="1" outlineLevel="2" x14ac:dyDescent="0.25">
      <c r="B1339" s="9">
        <v>5</v>
      </c>
      <c r="C1339" s="17" t="s">
        <v>3539</v>
      </c>
      <c r="D1339" s="54" t="s">
        <v>3940</v>
      </c>
      <c r="E1339" s="54" t="s">
        <v>3941</v>
      </c>
      <c r="F1339" s="54"/>
      <c r="G1339" s="55" t="s">
        <v>4172</v>
      </c>
      <c r="H1339" s="56">
        <v>60403</v>
      </c>
      <c r="I1339" s="56">
        <v>179483</v>
      </c>
      <c r="J1339" s="56">
        <v>0</v>
      </c>
      <c r="K1339" s="56">
        <v>-149658</v>
      </c>
      <c r="L1339" s="56">
        <v>-36824</v>
      </c>
      <c r="M1339" s="56">
        <v>508</v>
      </c>
      <c r="N1339" s="56">
        <v>160</v>
      </c>
      <c r="O1339" s="56">
        <f t="shared" si="73"/>
        <v>54072</v>
      </c>
      <c r="P1339" s="56">
        <v>-3290</v>
      </c>
      <c r="Q1339" s="56">
        <v>-3054</v>
      </c>
      <c r="R1339" s="56">
        <v>31112</v>
      </c>
      <c r="S1339" s="56">
        <f t="shared" si="74"/>
        <v>78840</v>
      </c>
      <c r="T1339" s="56">
        <v>29817</v>
      </c>
      <c r="U1339" s="56">
        <f t="shared" si="75"/>
        <v>108657</v>
      </c>
    </row>
    <row r="1340" spans="2:21" s="17" customFormat="1" outlineLevel="2" x14ac:dyDescent="0.25">
      <c r="B1340" s="9">
        <v>5</v>
      </c>
      <c r="C1340" s="17" t="s">
        <v>3539</v>
      </c>
      <c r="D1340" s="54" t="s">
        <v>3942</v>
      </c>
      <c r="E1340" s="54" t="s">
        <v>3943</v>
      </c>
      <c r="F1340" s="54"/>
      <c r="G1340" s="55" t="s">
        <v>3944</v>
      </c>
      <c r="H1340" s="56">
        <v>25944</v>
      </c>
      <c r="I1340" s="56">
        <v>77092</v>
      </c>
      <c r="J1340" s="56">
        <v>0</v>
      </c>
      <c r="K1340" s="56">
        <v>-64281</v>
      </c>
      <c r="L1340" s="56">
        <v>-15817</v>
      </c>
      <c r="M1340" s="56">
        <v>218</v>
      </c>
      <c r="N1340" s="56">
        <v>70</v>
      </c>
      <c r="O1340" s="56">
        <f t="shared" si="73"/>
        <v>23226</v>
      </c>
      <c r="P1340" s="56">
        <v>-1413</v>
      </c>
      <c r="Q1340" s="56">
        <v>-1312</v>
      </c>
      <c r="R1340" s="56">
        <v>13363</v>
      </c>
      <c r="S1340" s="56">
        <f t="shared" si="74"/>
        <v>33864</v>
      </c>
      <c r="T1340" s="56">
        <v>14248</v>
      </c>
      <c r="U1340" s="56">
        <f t="shared" si="75"/>
        <v>48112</v>
      </c>
    </row>
    <row r="1341" spans="2:21" s="17" customFormat="1" outlineLevel="2" x14ac:dyDescent="0.25">
      <c r="B1341" s="9">
        <v>5</v>
      </c>
      <c r="C1341" s="17" t="s">
        <v>3539</v>
      </c>
      <c r="D1341" s="54" t="s">
        <v>3945</v>
      </c>
      <c r="E1341" s="54" t="s">
        <v>3946</v>
      </c>
      <c r="F1341" s="54"/>
      <c r="G1341" s="55" t="s">
        <v>4173</v>
      </c>
      <c r="H1341" s="56">
        <v>258466</v>
      </c>
      <c r="I1341" s="56">
        <v>768016</v>
      </c>
      <c r="J1341" s="56">
        <v>0</v>
      </c>
      <c r="K1341" s="56">
        <v>-640392</v>
      </c>
      <c r="L1341" s="56">
        <v>-157573</v>
      </c>
      <c r="M1341" s="56">
        <v>2175</v>
      </c>
      <c r="N1341" s="56">
        <v>689</v>
      </c>
      <c r="O1341" s="56">
        <f t="shared" si="73"/>
        <v>231381</v>
      </c>
      <c r="P1341" s="56">
        <v>-14077</v>
      </c>
      <c r="Q1341" s="56">
        <v>-13068</v>
      </c>
      <c r="R1341" s="56">
        <v>133128</v>
      </c>
      <c r="S1341" s="56">
        <f t="shared" si="74"/>
        <v>337364</v>
      </c>
      <c r="T1341" s="56">
        <v>116313</v>
      </c>
      <c r="U1341" s="56">
        <f t="shared" si="75"/>
        <v>453677</v>
      </c>
    </row>
    <row r="1342" spans="2:21" s="17" customFormat="1" outlineLevel="2" x14ac:dyDescent="0.25">
      <c r="B1342" s="9">
        <v>5</v>
      </c>
      <c r="C1342" s="17" t="s">
        <v>3539</v>
      </c>
      <c r="D1342" s="54" t="s">
        <v>3947</v>
      </c>
      <c r="E1342" s="54" t="s">
        <v>3948</v>
      </c>
      <c r="F1342" s="54"/>
      <c r="G1342" s="55" t="s">
        <v>4174</v>
      </c>
      <c r="H1342" s="56">
        <v>134314</v>
      </c>
      <c r="I1342" s="56">
        <v>399106</v>
      </c>
      <c r="J1342" s="56">
        <v>0</v>
      </c>
      <c r="K1342" s="56">
        <v>-332785</v>
      </c>
      <c r="L1342" s="56">
        <v>-81884</v>
      </c>
      <c r="M1342" s="56">
        <v>1130</v>
      </c>
      <c r="N1342" s="56">
        <v>357</v>
      </c>
      <c r="O1342" s="56">
        <f t="shared" si="73"/>
        <v>120238</v>
      </c>
      <c r="P1342" s="56">
        <v>-7315</v>
      </c>
      <c r="Q1342" s="56">
        <v>-6791</v>
      </c>
      <c r="R1342" s="56">
        <v>69181</v>
      </c>
      <c r="S1342" s="56">
        <f t="shared" si="74"/>
        <v>175313</v>
      </c>
      <c r="T1342" s="56">
        <v>86146</v>
      </c>
      <c r="U1342" s="56">
        <f t="shared" si="75"/>
        <v>261459</v>
      </c>
    </row>
    <row r="1343" spans="2:21" s="17" customFormat="1" outlineLevel="2" x14ac:dyDescent="0.25">
      <c r="B1343" s="9">
        <v>5</v>
      </c>
      <c r="C1343" s="17" t="s">
        <v>3539</v>
      </c>
      <c r="D1343" s="54" t="s">
        <v>3949</v>
      </c>
      <c r="E1343" s="54" t="s">
        <v>3950</v>
      </c>
      <c r="F1343" s="54"/>
      <c r="G1343" s="55" t="s">
        <v>4175</v>
      </c>
      <c r="H1343" s="56">
        <v>110711</v>
      </c>
      <c r="I1343" s="56">
        <v>328970</v>
      </c>
      <c r="J1343" s="56">
        <v>0</v>
      </c>
      <c r="K1343" s="56">
        <v>-274304</v>
      </c>
      <c r="L1343" s="56">
        <v>-67494</v>
      </c>
      <c r="M1343" s="56">
        <v>932</v>
      </c>
      <c r="N1343" s="56">
        <v>295</v>
      </c>
      <c r="O1343" s="56">
        <f t="shared" si="73"/>
        <v>99110</v>
      </c>
      <c r="P1343" s="56">
        <v>-6030</v>
      </c>
      <c r="Q1343" s="56">
        <v>-5598</v>
      </c>
      <c r="R1343" s="56">
        <v>57024</v>
      </c>
      <c r="S1343" s="56">
        <f t="shared" si="74"/>
        <v>144506</v>
      </c>
      <c r="T1343" s="56">
        <v>70481</v>
      </c>
      <c r="U1343" s="56">
        <f t="shared" si="75"/>
        <v>214987</v>
      </c>
    </row>
    <row r="1344" spans="2:21" s="17" customFormat="1" outlineLevel="2" x14ac:dyDescent="0.25">
      <c r="B1344" s="9">
        <v>5</v>
      </c>
      <c r="C1344" s="17" t="s">
        <v>3539</v>
      </c>
      <c r="D1344" s="54" t="s">
        <v>3951</v>
      </c>
      <c r="E1344" s="54" t="s">
        <v>3952</v>
      </c>
      <c r="F1344" s="54"/>
      <c r="G1344" s="55" t="s">
        <v>3953</v>
      </c>
      <c r="H1344" s="56">
        <v>45584</v>
      </c>
      <c r="I1344" s="56">
        <v>135450</v>
      </c>
      <c r="J1344" s="56">
        <v>0</v>
      </c>
      <c r="K1344" s="56">
        <v>-112942</v>
      </c>
      <c r="L1344" s="56">
        <v>-27790</v>
      </c>
      <c r="M1344" s="56">
        <v>384</v>
      </c>
      <c r="N1344" s="56">
        <v>121</v>
      </c>
      <c r="O1344" s="56">
        <f t="shared" si="73"/>
        <v>40807</v>
      </c>
      <c r="P1344" s="56">
        <v>-2483</v>
      </c>
      <c r="Q1344" s="56">
        <v>-2305</v>
      </c>
      <c r="R1344" s="56">
        <v>23479</v>
      </c>
      <c r="S1344" s="56">
        <f t="shared" si="74"/>
        <v>59498</v>
      </c>
      <c r="T1344" s="56">
        <v>32663</v>
      </c>
      <c r="U1344" s="56">
        <f t="shared" si="75"/>
        <v>92161</v>
      </c>
    </row>
    <row r="1345" spans="2:21" s="17" customFormat="1" outlineLevel="2" x14ac:dyDescent="0.25">
      <c r="B1345" s="9">
        <v>5</v>
      </c>
      <c r="C1345" s="17" t="s">
        <v>3539</v>
      </c>
      <c r="D1345" s="54" t="s">
        <v>3954</v>
      </c>
      <c r="E1345" s="54" t="s">
        <v>3955</v>
      </c>
      <c r="F1345" s="54"/>
      <c r="G1345" s="55" t="s">
        <v>3956</v>
      </c>
      <c r="H1345" s="56">
        <v>174950</v>
      </c>
      <c r="I1345" s="56">
        <v>519854</v>
      </c>
      <c r="J1345" s="56">
        <v>0</v>
      </c>
      <c r="K1345" s="56">
        <v>-433468</v>
      </c>
      <c r="L1345" s="56">
        <v>-106658</v>
      </c>
      <c r="M1345" s="56">
        <v>1472</v>
      </c>
      <c r="N1345" s="56">
        <v>466</v>
      </c>
      <c r="O1345" s="56">
        <f t="shared" si="73"/>
        <v>156616</v>
      </c>
      <c r="P1345" s="56">
        <v>-9529</v>
      </c>
      <c r="Q1345" s="56">
        <v>-8845</v>
      </c>
      <c r="R1345" s="56">
        <v>90112</v>
      </c>
      <c r="S1345" s="56">
        <f t="shared" si="74"/>
        <v>228354</v>
      </c>
      <c r="T1345" s="56">
        <v>96339</v>
      </c>
      <c r="U1345" s="56">
        <f t="shared" si="75"/>
        <v>324693</v>
      </c>
    </row>
    <row r="1346" spans="2:21" s="17" customFormat="1" outlineLevel="2" x14ac:dyDescent="0.25">
      <c r="B1346" s="9">
        <v>5</v>
      </c>
      <c r="C1346" s="17" t="s">
        <v>3539</v>
      </c>
      <c r="D1346" s="54" t="s">
        <v>3957</v>
      </c>
      <c r="E1346" s="54" t="s">
        <v>3958</v>
      </c>
      <c r="F1346" s="54"/>
      <c r="G1346" s="55" t="s">
        <v>3959</v>
      </c>
      <c r="H1346" s="56">
        <v>112181</v>
      </c>
      <c r="I1346" s="56">
        <v>333340</v>
      </c>
      <c r="J1346" s="56">
        <v>0</v>
      </c>
      <c r="K1346" s="56">
        <v>-277948</v>
      </c>
      <c r="L1346" s="56">
        <v>-68391</v>
      </c>
      <c r="M1346" s="56">
        <v>944</v>
      </c>
      <c r="N1346" s="56">
        <v>300</v>
      </c>
      <c r="O1346" s="56">
        <f t="shared" si="73"/>
        <v>100426</v>
      </c>
      <c r="P1346" s="56">
        <v>-6110</v>
      </c>
      <c r="Q1346" s="56">
        <v>-5672</v>
      </c>
      <c r="R1346" s="56">
        <v>57781</v>
      </c>
      <c r="S1346" s="56">
        <f t="shared" si="74"/>
        <v>146425</v>
      </c>
      <c r="T1346" s="56">
        <v>49210</v>
      </c>
      <c r="U1346" s="56">
        <f t="shared" si="75"/>
        <v>195635</v>
      </c>
    </row>
    <row r="1347" spans="2:21" s="17" customFormat="1" outlineLevel="2" x14ac:dyDescent="0.25">
      <c r="B1347" s="9">
        <v>5</v>
      </c>
      <c r="C1347" s="17" t="s">
        <v>3539</v>
      </c>
      <c r="D1347" s="54" t="s">
        <v>3960</v>
      </c>
      <c r="E1347" s="54" t="s">
        <v>3961</v>
      </c>
      <c r="F1347" s="54"/>
      <c r="G1347" s="55" t="s">
        <v>3962</v>
      </c>
      <c r="H1347" s="56">
        <v>50503</v>
      </c>
      <c r="I1347" s="56">
        <v>150065</v>
      </c>
      <c r="J1347" s="56">
        <v>0</v>
      </c>
      <c r="K1347" s="56">
        <v>-125128</v>
      </c>
      <c r="L1347" s="56">
        <v>-30789</v>
      </c>
      <c r="M1347" s="56">
        <v>425</v>
      </c>
      <c r="N1347" s="56">
        <v>134</v>
      </c>
      <c r="O1347" s="56">
        <f t="shared" si="73"/>
        <v>45210</v>
      </c>
      <c r="P1347" s="56">
        <v>-2751</v>
      </c>
      <c r="Q1347" s="56">
        <v>-2553</v>
      </c>
      <c r="R1347" s="56">
        <v>26012</v>
      </c>
      <c r="S1347" s="56">
        <f t="shared" si="74"/>
        <v>65918</v>
      </c>
      <c r="T1347" s="56">
        <v>23770</v>
      </c>
      <c r="U1347" s="56">
        <f t="shared" si="75"/>
        <v>89688</v>
      </c>
    </row>
    <row r="1348" spans="2:21" s="17" customFormat="1" outlineLevel="2" x14ac:dyDescent="0.25">
      <c r="B1348" s="9">
        <v>5</v>
      </c>
      <c r="C1348" s="17" t="s">
        <v>3539</v>
      </c>
      <c r="D1348" s="54" t="s">
        <v>3963</v>
      </c>
      <c r="E1348" s="54" t="s">
        <v>3964</v>
      </c>
      <c r="F1348" s="54"/>
      <c r="G1348" s="55" t="s">
        <v>4176</v>
      </c>
      <c r="H1348" s="56">
        <v>198782</v>
      </c>
      <c r="I1348" s="56">
        <v>590668</v>
      </c>
      <c r="J1348" s="56">
        <v>0</v>
      </c>
      <c r="K1348" s="56">
        <v>-492514</v>
      </c>
      <c r="L1348" s="56">
        <v>-121186</v>
      </c>
      <c r="M1348" s="56">
        <v>1673</v>
      </c>
      <c r="N1348" s="56">
        <v>528</v>
      </c>
      <c r="O1348" s="56">
        <f t="shared" si="73"/>
        <v>177951</v>
      </c>
      <c r="P1348" s="56">
        <v>-10827</v>
      </c>
      <c r="Q1348" s="56">
        <v>-10050</v>
      </c>
      <c r="R1348" s="56">
        <v>102386</v>
      </c>
      <c r="S1348" s="56">
        <f t="shared" si="74"/>
        <v>259460</v>
      </c>
      <c r="T1348" s="56">
        <v>103255</v>
      </c>
      <c r="U1348" s="56">
        <f t="shared" si="75"/>
        <v>362715</v>
      </c>
    </row>
    <row r="1349" spans="2:21" s="17" customFormat="1" outlineLevel="2" x14ac:dyDescent="0.25">
      <c r="B1349" s="9">
        <v>5</v>
      </c>
      <c r="C1349" s="17" t="s">
        <v>3539</v>
      </c>
      <c r="D1349" s="54" t="s">
        <v>3965</v>
      </c>
      <c r="E1349" s="54" t="s">
        <v>3966</v>
      </c>
      <c r="F1349" s="54"/>
      <c r="G1349" s="55" t="s">
        <v>3967</v>
      </c>
      <c r="H1349" s="56">
        <v>262426</v>
      </c>
      <c r="I1349" s="56">
        <v>779781</v>
      </c>
      <c r="J1349" s="56">
        <v>0</v>
      </c>
      <c r="K1349" s="56">
        <v>-650202</v>
      </c>
      <c r="L1349" s="56">
        <v>-159987</v>
      </c>
      <c r="M1349" s="56">
        <v>2208</v>
      </c>
      <c r="N1349" s="56">
        <v>699</v>
      </c>
      <c r="O1349" s="56">
        <f t="shared" si="73"/>
        <v>234925</v>
      </c>
      <c r="P1349" s="56">
        <v>-14293</v>
      </c>
      <c r="Q1349" s="56">
        <v>-13268</v>
      </c>
      <c r="R1349" s="56">
        <v>135167</v>
      </c>
      <c r="S1349" s="56">
        <f t="shared" si="74"/>
        <v>342531</v>
      </c>
      <c r="T1349" s="56">
        <v>144173</v>
      </c>
      <c r="U1349" s="56">
        <f t="shared" si="75"/>
        <v>486704</v>
      </c>
    </row>
    <row r="1350" spans="2:21" s="17" customFormat="1" outlineLevel="2" x14ac:dyDescent="0.25">
      <c r="B1350" s="9">
        <v>5</v>
      </c>
      <c r="C1350" s="17" t="s">
        <v>3539</v>
      </c>
      <c r="D1350" s="54" t="s">
        <v>3968</v>
      </c>
      <c r="E1350" s="54" t="s">
        <v>3969</v>
      </c>
      <c r="F1350" s="54"/>
      <c r="G1350" s="55" t="s">
        <v>4177</v>
      </c>
      <c r="H1350" s="56">
        <v>225136</v>
      </c>
      <c r="I1350" s="56">
        <v>668977</v>
      </c>
      <c r="J1350" s="56">
        <v>0</v>
      </c>
      <c r="K1350" s="56">
        <v>-557811</v>
      </c>
      <c r="L1350" s="56">
        <v>-137253</v>
      </c>
      <c r="M1350" s="56">
        <v>1895</v>
      </c>
      <c r="N1350" s="56">
        <v>598</v>
      </c>
      <c r="O1350" s="56">
        <f t="shared" si="73"/>
        <v>201542</v>
      </c>
      <c r="P1350" s="56">
        <v>-12262</v>
      </c>
      <c r="Q1350" s="56">
        <v>-11383</v>
      </c>
      <c r="R1350" s="56">
        <v>115961</v>
      </c>
      <c r="S1350" s="56">
        <f t="shared" si="74"/>
        <v>293858</v>
      </c>
      <c r="T1350" s="56">
        <v>94275</v>
      </c>
      <c r="U1350" s="56">
        <f t="shared" si="75"/>
        <v>388133</v>
      </c>
    </row>
    <row r="1351" spans="2:21" s="17" customFormat="1" outlineLevel="2" x14ac:dyDescent="0.25">
      <c r="B1351" s="9">
        <v>5</v>
      </c>
      <c r="C1351" s="17" t="s">
        <v>3539</v>
      </c>
      <c r="D1351" s="54" t="s">
        <v>3970</v>
      </c>
      <c r="E1351" s="54" t="s">
        <v>3971</v>
      </c>
      <c r="F1351" s="54"/>
      <c r="G1351" s="55" t="s">
        <v>3972</v>
      </c>
      <c r="H1351" s="56">
        <v>52459</v>
      </c>
      <c r="I1351" s="56">
        <v>155878</v>
      </c>
      <c r="J1351" s="56">
        <v>0</v>
      </c>
      <c r="K1351" s="56">
        <v>-129975</v>
      </c>
      <c r="L1351" s="56">
        <v>-31981</v>
      </c>
      <c r="M1351" s="56">
        <v>441</v>
      </c>
      <c r="N1351" s="56">
        <v>140</v>
      </c>
      <c r="O1351" s="56">
        <f t="shared" si="73"/>
        <v>46962</v>
      </c>
      <c r="P1351" s="56">
        <v>-2857</v>
      </c>
      <c r="Q1351" s="56">
        <v>-2652</v>
      </c>
      <c r="R1351" s="56">
        <v>27020</v>
      </c>
      <c r="S1351" s="56">
        <f t="shared" si="74"/>
        <v>68473</v>
      </c>
      <c r="T1351" s="56">
        <v>36593</v>
      </c>
      <c r="U1351" s="56">
        <f t="shared" si="75"/>
        <v>105066</v>
      </c>
    </row>
    <row r="1352" spans="2:21" s="17" customFormat="1" outlineLevel="2" x14ac:dyDescent="0.25">
      <c r="B1352" s="9">
        <v>5</v>
      </c>
      <c r="C1352" s="17" t="s">
        <v>3539</v>
      </c>
      <c r="D1352" s="54" t="s">
        <v>3973</v>
      </c>
      <c r="E1352" s="54" t="s">
        <v>3974</v>
      </c>
      <c r="F1352" s="54"/>
      <c r="G1352" s="55" t="s">
        <v>3975</v>
      </c>
      <c r="H1352" s="56">
        <v>51855</v>
      </c>
      <c r="I1352" s="56">
        <v>154083</v>
      </c>
      <c r="J1352" s="56">
        <v>0</v>
      </c>
      <c r="K1352" s="56">
        <v>-128478</v>
      </c>
      <c r="L1352" s="56">
        <v>-31613</v>
      </c>
      <c r="M1352" s="56">
        <v>436</v>
      </c>
      <c r="N1352" s="56">
        <v>137</v>
      </c>
      <c r="O1352" s="56">
        <f t="shared" si="73"/>
        <v>46420</v>
      </c>
      <c r="P1352" s="56">
        <v>-2824</v>
      </c>
      <c r="Q1352" s="56">
        <v>-2622</v>
      </c>
      <c r="R1352" s="56">
        <v>26709</v>
      </c>
      <c r="S1352" s="56">
        <f t="shared" si="74"/>
        <v>67683</v>
      </c>
      <c r="T1352" s="56">
        <v>6159</v>
      </c>
      <c r="U1352" s="56">
        <f t="shared" si="75"/>
        <v>73842</v>
      </c>
    </row>
    <row r="1353" spans="2:21" s="17" customFormat="1" outlineLevel="2" x14ac:dyDescent="0.25">
      <c r="B1353" s="9">
        <v>5</v>
      </c>
      <c r="C1353" s="17" t="s">
        <v>3539</v>
      </c>
      <c r="D1353" s="54" t="s">
        <v>3976</v>
      </c>
      <c r="E1353" s="54" t="s">
        <v>3977</v>
      </c>
      <c r="F1353" s="54"/>
      <c r="G1353" s="55" t="s">
        <v>4178</v>
      </c>
      <c r="H1353" s="56">
        <v>57196</v>
      </c>
      <c r="I1353" s="56">
        <v>169953</v>
      </c>
      <c r="J1353" s="56">
        <v>0</v>
      </c>
      <c r="K1353" s="56">
        <v>-141711</v>
      </c>
      <c r="L1353" s="56">
        <v>-34869</v>
      </c>
      <c r="M1353" s="56">
        <v>481</v>
      </c>
      <c r="N1353" s="56">
        <v>152</v>
      </c>
      <c r="O1353" s="56">
        <f t="shared" ref="O1353:O1391" si="76">SUM(H1353:N1353)</f>
        <v>51202</v>
      </c>
      <c r="P1353" s="56">
        <v>-3115</v>
      </c>
      <c r="Q1353" s="56">
        <v>-2892</v>
      </c>
      <c r="R1353" s="56">
        <v>29460</v>
      </c>
      <c r="S1353" s="56">
        <f t="shared" si="74"/>
        <v>74655</v>
      </c>
      <c r="T1353" s="56">
        <v>32734</v>
      </c>
      <c r="U1353" s="56">
        <f t="shared" si="75"/>
        <v>107389</v>
      </c>
    </row>
    <row r="1354" spans="2:21" s="17" customFormat="1" outlineLevel="2" x14ac:dyDescent="0.25">
      <c r="B1354" s="9">
        <v>5</v>
      </c>
      <c r="C1354" s="17" t="s">
        <v>3539</v>
      </c>
      <c r="D1354" s="54" t="s">
        <v>3978</v>
      </c>
      <c r="E1354" s="54" t="s">
        <v>3979</v>
      </c>
      <c r="F1354" s="54"/>
      <c r="G1354" s="55" t="s">
        <v>4179</v>
      </c>
      <c r="H1354" s="56">
        <v>264471</v>
      </c>
      <c r="I1354" s="56">
        <v>785858</v>
      </c>
      <c r="J1354" s="56">
        <v>0</v>
      </c>
      <c r="K1354" s="56">
        <v>-655269</v>
      </c>
      <c r="L1354" s="56">
        <v>-161233</v>
      </c>
      <c r="M1354" s="56">
        <v>2226</v>
      </c>
      <c r="N1354" s="56">
        <v>701</v>
      </c>
      <c r="O1354" s="56">
        <f t="shared" si="76"/>
        <v>236754</v>
      </c>
      <c r="P1354" s="56">
        <v>-14404</v>
      </c>
      <c r="Q1354" s="56">
        <v>-13372</v>
      </c>
      <c r="R1354" s="56">
        <v>136221</v>
      </c>
      <c r="S1354" s="56">
        <f t="shared" si="74"/>
        <v>345199</v>
      </c>
      <c r="T1354" s="56">
        <v>111921</v>
      </c>
      <c r="U1354" s="56">
        <f t="shared" si="75"/>
        <v>457120</v>
      </c>
    </row>
    <row r="1355" spans="2:21" s="17" customFormat="1" outlineLevel="2" x14ac:dyDescent="0.25">
      <c r="B1355" s="9">
        <v>5</v>
      </c>
      <c r="C1355" s="17" t="s">
        <v>3539</v>
      </c>
      <c r="D1355" s="54" t="s">
        <v>3980</v>
      </c>
      <c r="E1355" s="54" t="s">
        <v>3981</v>
      </c>
      <c r="F1355" s="54"/>
      <c r="G1355" s="55" t="s">
        <v>3982</v>
      </c>
      <c r="H1355" s="56">
        <v>93188</v>
      </c>
      <c r="I1355" s="56">
        <v>276902</v>
      </c>
      <c r="J1355" s="56">
        <v>0</v>
      </c>
      <c r="K1355" s="56">
        <v>-230888</v>
      </c>
      <c r="L1355" s="56">
        <v>-56812</v>
      </c>
      <c r="M1355" s="56">
        <v>784</v>
      </c>
      <c r="N1355" s="56">
        <v>249</v>
      </c>
      <c r="O1355" s="56">
        <f t="shared" si="76"/>
        <v>83423</v>
      </c>
      <c r="P1355" s="56">
        <v>-5075</v>
      </c>
      <c r="Q1355" s="56">
        <v>-4712</v>
      </c>
      <c r="R1355" s="56">
        <v>47998</v>
      </c>
      <c r="S1355" s="56">
        <f t="shared" si="74"/>
        <v>121634</v>
      </c>
      <c r="T1355" s="56">
        <v>35281</v>
      </c>
      <c r="U1355" s="56">
        <f t="shared" si="75"/>
        <v>156915</v>
      </c>
    </row>
    <row r="1356" spans="2:21" s="17" customFormat="1" outlineLevel="2" x14ac:dyDescent="0.25">
      <c r="B1356" s="9">
        <v>5</v>
      </c>
      <c r="C1356" s="17" t="s">
        <v>3539</v>
      </c>
      <c r="D1356" s="54" t="s">
        <v>3983</v>
      </c>
      <c r="E1356" s="54" t="s">
        <v>3984</v>
      </c>
      <c r="F1356" s="54"/>
      <c r="G1356" s="55" t="s">
        <v>3985</v>
      </c>
      <c r="H1356" s="56">
        <v>101664</v>
      </c>
      <c r="I1356" s="56">
        <v>302089</v>
      </c>
      <c r="J1356" s="56">
        <v>0</v>
      </c>
      <c r="K1356" s="56">
        <v>-251890</v>
      </c>
      <c r="L1356" s="56">
        <v>-61979</v>
      </c>
      <c r="M1356" s="56">
        <v>856</v>
      </c>
      <c r="N1356" s="56">
        <v>271</v>
      </c>
      <c r="O1356" s="56">
        <f t="shared" si="76"/>
        <v>91011</v>
      </c>
      <c r="P1356" s="56">
        <v>-5537</v>
      </c>
      <c r="Q1356" s="56">
        <v>-5140</v>
      </c>
      <c r="R1356" s="56">
        <v>52364</v>
      </c>
      <c r="S1356" s="56">
        <f t="shared" si="74"/>
        <v>132698</v>
      </c>
      <c r="T1356" s="56">
        <v>52500</v>
      </c>
      <c r="U1356" s="56">
        <f t="shared" si="75"/>
        <v>185198</v>
      </c>
    </row>
    <row r="1357" spans="2:21" s="17" customFormat="1" outlineLevel="2" x14ac:dyDescent="0.25">
      <c r="B1357" s="9">
        <v>5</v>
      </c>
      <c r="C1357" s="17" t="s">
        <v>3539</v>
      </c>
      <c r="D1357" s="54" t="s">
        <v>3986</v>
      </c>
      <c r="E1357" s="54" t="s">
        <v>3987</v>
      </c>
      <c r="F1357" s="54"/>
      <c r="G1357" s="55" t="s">
        <v>3988</v>
      </c>
      <c r="H1357" s="56">
        <v>1042520</v>
      </c>
      <c r="I1357" s="56">
        <v>3097779</v>
      </c>
      <c r="J1357" s="56">
        <v>0</v>
      </c>
      <c r="K1357" s="56">
        <v>-2583010</v>
      </c>
      <c r="L1357" s="56">
        <v>-635567</v>
      </c>
      <c r="M1357" s="56">
        <v>8773</v>
      </c>
      <c r="N1357" s="56">
        <v>2776</v>
      </c>
      <c r="O1357" s="56">
        <f t="shared" si="76"/>
        <v>933271</v>
      </c>
      <c r="P1357" s="56">
        <v>-56781</v>
      </c>
      <c r="Q1357" s="56">
        <v>-52710</v>
      </c>
      <c r="R1357" s="56">
        <v>536969</v>
      </c>
      <c r="S1357" s="56">
        <f t="shared" si="74"/>
        <v>1360749</v>
      </c>
      <c r="T1357" s="56">
        <v>509868</v>
      </c>
      <c r="U1357" s="56">
        <f t="shared" si="75"/>
        <v>1870617</v>
      </c>
    </row>
    <row r="1358" spans="2:21" s="17" customFormat="1" outlineLevel="2" x14ac:dyDescent="0.25">
      <c r="B1358" s="9">
        <v>5</v>
      </c>
      <c r="C1358" s="17" t="s">
        <v>3539</v>
      </c>
      <c r="D1358" s="54" t="s">
        <v>3989</v>
      </c>
      <c r="E1358" s="54" t="s">
        <v>3990</v>
      </c>
      <c r="F1358" s="54"/>
      <c r="G1358" s="55" t="s">
        <v>3991</v>
      </c>
      <c r="H1358" s="56">
        <v>969808</v>
      </c>
      <c r="I1358" s="56">
        <v>2881722</v>
      </c>
      <c r="J1358" s="56">
        <v>0</v>
      </c>
      <c r="K1358" s="56">
        <v>-2402855</v>
      </c>
      <c r="L1358" s="56">
        <v>-591239</v>
      </c>
      <c r="M1358" s="56">
        <v>8161</v>
      </c>
      <c r="N1358" s="56">
        <v>2580</v>
      </c>
      <c r="O1358" s="56">
        <f t="shared" si="76"/>
        <v>868177</v>
      </c>
      <c r="P1358" s="56">
        <v>-52820</v>
      </c>
      <c r="Q1358" s="56">
        <v>-49033</v>
      </c>
      <c r="R1358" s="56">
        <v>499518</v>
      </c>
      <c r="S1358" s="56">
        <f t="shared" si="74"/>
        <v>1265842</v>
      </c>
      <c r="T1358" s="56">
        <v>791151</v>
      </c>
      <c r="U1358" s="56">
        <f t="shared" si="75"/>
        <v>2056993</v>
      </c>
    </row>
    <row r="1359" spans="2:21" s="17" customFormat="1" outlineLevel="2" x14ac:dyDescent="0.25">
      <c r="B1359" s="9">
        <v>5</v>
      </c>
      <c r="C1359" s="17" t="s">
        <v>3539</v>
      </c>
      <c r="D1359" s="54" t="s">
        <v>3992</v>
      </c>
      <c r="E1359" s="54" t="s">
        <v>3993</v>
      </c>
      <c r="F1359" s="54"/>
      <c r="G1359" s="55" t="s">
        <v>3994</v>
      </c>
      <c r="H1359" s="56">
        <v>88405</v>
      </c>
      <c r="I1359" s="56">
        <v>262689</v>
      </c>
      <c r="J1359" s="56">
        <v>0</v>
      </c>
      <c r="K1359" s="56">
        <v>-219037</v>
      </c>
      <c r="L1359" s="56">
        <v>-53896</v>
      </c>
      <c r="M1359" s="56">
        <v>744</v>
      </c>
      <c r="N1359" s="56">
        <v>235</v>
      </c>
      <c r="O1359" s="56">
        <f t="shared" si="76"/>
        <v>79140</v>
      </c>
      <c r="P1359" s="56">
        <v>-4815</v>
      </c>
      <c r="Q1359" s="56">
        <v>-4470</v>
      </c>
      <c r="R1359" s="56">
        <v>45535</v>
      </c>
      <c r="S1359" s="56">
        <f t="shared" si="74"/>
        <v>115390</v>
      </c>
      <c r="T1359" s="56">
        <v>38938</v>
      </c>
      <c r="U1359" s="56">
        <f t="shared" si="75"/>
        <v>154328</v>
      </c>
    </row>
    <row r="1360" spans="2:21" s="17" customFormat="1" outlineLevel="2" x14ac:dyDescent="0.25">
      <c r="B1360" s="9">
        <v>5</v>
      </c>
      <c r="C1360" s="17" t="s">
        <v>3539</v>
      </c>
      <c r="D1360" s="54" t="s">
        <v>3995</v>
      </c>
      <c r="E1360" s="54" t="s">
        <v>3996</v>
      </c>
      <c r="F1360" s="54"/>
      <c r="G1360" s="55" t="s">
        <v>3997</v>
      </c>
      <c r="H1360" s="56">
        <v>65811</v>
      </c>
      <c r="I1360" s="56">
        <v>195554</v>
      </c>
      <c r="J1360" s="56">
        <v>0</v>
      </c>
      <c r="K1360" s="56">
        <v>-163058</v>
      </c>
      <c r="L1360" s="56">
        <v>-40122</v>
      </c>
      <c r="M1360" s="56">
        <v>554</v>
      </c>
      <c r="N1360" s="56">
        <v>174</v>
      </c>
      <c r="O1360" s="56">
        <f t="shared" si="76"/>
        <v>58913</v>
      </c>
      <c r="P1360" s="56">
        <v>-3584</v>
      </c>
      <c r="Q1360" s="56">
        <v>-3327</v>
      </c>
      <c r="R1360" s="56">
        <v>33897</v>
      </c>
      <c r="S1360" s="56">
        <f t="shared" si="74"/>
        <v>85899</v>
      </c>
      <c r="T1360" s="56">
        <v>26643</v>
      </c>
      <c r="U1360" s="56">
        <f t="shared" si="75"/>
        <v>112542</v>
      </c>
    </row>
    <row r="1361" spans="2:21" s="17" customFormat="1" outlineLevel="2" x14ac:dyDescent="0.25">
      <c r="B1361" s="9">
        <v>5</v>
      </c>
      <c r="C1361" s="17" t="s">
        <v>3539</v>
      </c>
      <c r="D1361" s="54" t="s">
        <v>3998</v>
      </c>
      <c r="E1361" s="54" t="s">
        <v>3999</v>
      </c>
      <c r="F1361" s="54"/>
      <c r="G1361" s="55" t="s">
        <v>4000</v>
      </c>
      <c r="H1361" s="56">
        <v>52041</v>
      </c>
      <c r="I1361" s="56">
        <v>154635</v>
      </c>
      <c r="J1361" s="56">
        <v>0</v>
      </c>
      <c r="K1361" s="56">
        <v>-128939</v>
      </c>
      <c r="L1361" s="56">
        <v>-31726</v>
      </c>
      <c r="M1361" s="56">
        <v>438</v>
      </c>
      <c r="N1361" s="56">
        <v>137</v>
      </c>
      <c r="O1361" s="56">
        <f t="shared" si="76"/>
        <v>46586</v>
      </c>
      <c r="P1361" s="56">
        <v>-2834</v>
      </c>
      <c r="Q1361" s="56">
        <v>-2631</v>
      </c>
      <c r="R1361" s="56">
        <v>26805</v>
      </c>
      <c r="S1361" s="56">
        <f t="shared" si="74"/>
        <v>67926</v>
      </c>
      <c r="T1361" s="56">
        <v>31412</v>
      </c>
      <c r="U1361" s="56">
        <f t="shared" si="75"/>
        <v>99338</v>
      </c>
    </row>
    <row r="1362" spans="2:21" s="17" customFormat="1" outlineLevel="2" x14ac:dyDescent="0.25">
      <c r="B1362" s="9">
        <v>5</v>
      </c>
      <c r="C1362" s="17" t="s">
        <v>3539</v>
      </c>
      <c r="D1362" s="54" t="s">
        <v>4001</v>
      </c>
      <c r="E1362" s="54" t="s">
        <v>4002</v>
      </c>
      <c r="F1362" s="54"/>
      <c r="G1362" s="55" t="s">
        <v>4003</v>
      </c>
      <c r="H1362" s="56">
        <v>132717</v>
      </c>
      <c r="I1362" s="56">
        <v>394360</v>
      </c>
      <c r="J1362" s="56">
        <v>0</v>
      </c>
      <c r="K1362" s="56">
        <v>-328828</v>
      </c>
      <c r="L1362" s="56">
        <v>-80910</v>
      </c>
      <c r="M1362" s="56">
        <v>1117</v>
      </c>
      <c r="N1362" s="56">
        <v>353</v>
      </c>
      <c r="O1362" s="56">
        <f t="shared" si="76"/>
        <v>118809</v>
      </c>
      <c r="P1362" s="56">
        <v>-7228</v>
      </c>
      <c r="Q1362" s="56">
        <v>-6710</v>
      </c>
      <c r="R1362" s="56">
        <v>68358</v>
      </c>
      <c r="S1362" s="56">
        <f t="shared" si="74"/>
        <v>173229</v>
      </c>
      <c r="T1362" s="56">
        <v>40210</v>
      </c>
      <c r="U1362" s="56">
        <f t="shared" si="75"/>
        <v>213439</v>
      </c>
    </row>
    <row r="1363" spans="2:21" s="17" customFormat="1" outlineLevel="2" x14ac:dyDescent="0.25">
      <c r="B1363" s="9">
        <v>5</v>
      </c>
      <c r="C1363" s="17" t="s">
        <v>3539</v>
      </c>
      <c r="D1363" s="54" t="s">
        <v>4004</v>
      </c>
      <c r="E1363" s="54" t="s">
        <v>4005</v>
      </c>
      <c r="F1363" s="54"/>
      <c r="G1363" s="55" t="s">
        <v>4180</v>
      </c>
      <c r="H1363" s="56">
        <v>131855</v>
      </c>
      <c r="I1363" s="56">
        <v>391799</v>
      </c>
      <c r="J1363" s="56">
        <v>0</v>
      </c>
      <c r="K1363" s="56">
        <v>-326692</v>
      </c>
      <c r="L1363" s="56">
        <v>-80385</v>
      </c>
      <c r="M1363" s="56">
        <v>1110</v>
      </c>
      <c r="N1363" s="56">
        <v>350</v>
      </c>
      <c r="O1363" s="56">
        <f t="shared" si="76"/>
        <v>118037</v>
      </c>
      <c r="P1363" s="56">
        <v>-7181</v>
      </c>
      <c r="Q1363" s="56">
        <v>-6667</v>
      </c>
      <c r="R1363" s="56">
        <v>67914</v>
      </c>
      <c r="S1363" s="56">
        <f t="shared" si="74"/>
        <v>172103</v>
      </c>
      <c r="T1363" s="56">
        <v>103250</v>
      </c>
      <c r="U1363" s="56">
        <f t="shared" si="75"/>
        <v>275353</v>
      </c>
    </row>
    <row r="1364" spans="2:21" s="17" customFormat="1" outlineLevel="2" x14ac:dyDescent="0.25">
      <c r="B1364" s="9">
        <v>5</v>
      </c>
      <c r="C1364" s="17" t="s">
        <v>3539</v>
      </c>
      <c r="D1364" s="54" t="s">
        <v>4006</v>
      </c>
      <c r="E1364" s="54" t="s">
        <v>4007</v>
      </c>
      <c r="F1364" s="54"/>
      <c r="G1364" s="55" t="s">
        <v>4181</v>
      </c>
      <c r="H1364" s="56">
        <v>162473</v>
      </c>
      <c r="I1364" s="56">
        <v>482777</v>
      </c>
      <c r="J1364" s="56">
        <v>0</v>
      </c>
      <c r="K1364" s="56">
        <v>-402552</v>
      </c>
      <c r="L1364" s="56">
        <v>-99051</v>
      </c>
      <c r="M1364" s="56">
        <v>1367</v>
      </c>
      <c r="N1364" s="56">
        <v>433</v>
      </c>
      <c r="O1364" s="56">
        <f t="shared" si="76"/>
        <v>145447</v>
      </c>
      <c r="P1364" s="56">
        <v>-8849</v>
      </c>
      <c r="Q1364" s="56">
        <v>-8215</v>
      </c>
      <c r="R1364" s="56">
        <v>83685</v>
      </c>
      <c r="S1364" s="56">
        <f t="shared" si="74"/>
        <v>212068</v>
      </c>
      <c r="T1364" s="56">
        <v>32395</v>
      </c>
      <c r="U1364" s="56">
        <f t="shared" si="75"/>
        <v>244463</v>
      </c>
    </row>
    <row r="1365" spans="2:21" s="17" customFormat="1" outlineLevel="2" x14ac:dyDescent="0.25">
      <c r="B1365" s="9">
        <v>5</v>
      </c>
      <c r="C1365" s="17" t="s">
        <v>3539</v>
      </c>
      <c r="D1365" s="54" t="s">
        <v>4008</v>
      </c>
      <c r="E1365" s="54" t="s">
        <v>4009</v>
      </c>
      <c r="F1365" s="54"/>
      <c r="G1365" s="55" t="s">
        <v>4010</v>
      </c>
      <c r="H1365" s="56">
        <v>41291</v>
      </c>
      <c r="I1365" s="56">
        <v>122694</v>
      </c>
      <c r="J1365" s="56">
        <v>0</v>
      </c>
      <c r="K1365" s="56">
        <v>-102305</v>
      </c>
      <c r="L1365" s="56">
        <v>-25173</v>
      </c>
      <c r="M1365" s="56">
        <v>347</v>
      </c>
      <c r="N1365" s="56">
        <v>110</v>
      </c>
      <c r="O1365" s="56">
        <f t="shared" si="76"/>
        <v>36964</v>
      </c>
      <c r="P1365" s="56">
        <v>-2249</v>
      </c>
      <c r="Q1365" s="56">
        <v>-2088</v>
      </c>
      <c r="R1365" s="56">
        <v>21268</v>
      </c>
      <c r="S1365" s="56">
        <f t="shared" si="74"/>
        <v>53895</v>
      </c>
      <c r="T1365" s="56">
        <v>20984</v>
      </c>
      <c r="U1365" s="56">
        <f t="shared" si="75"/>
        <v>74879</v>
      </c>
    </row>
    <row r="1366" spans="2:21" s="17" customFormat="1" outlineLevel="2" x14ac:dyDescent="0.25">
      <c r="B1366" s="9">
        <v>5</v>
      </c>
      <c r="C1366" s="17" t="s">
        <v>3539</v>
      </c>
      <c r="D1366" s="54" t="s">
        <v>4011</v>
      </c>
      <c r="E1366" s="54" t="s">
        <v>4012</v>
      </c>
      <c r="F1366" s="54"/>
      <c r="G1366" s="55" t="s">
        <v>4013</v>
      </c>
      <c r="H1366" s="56">
        <v>38536</v>
      </c>
      <c r="I1366" s="56">
        <v>114507</v>
      </c>
      <c r="J1366" s="56">
        <v>0</v>
      </c>
      <c r="K1366" s="56">
        <v>-95479</v>
      </c>
      <c r="L1366" s="56">
        <v>-23493</v>
      </c>
      <c r="M1366" s="56">
        <v>324</v>
      </c>
      <c r="N1366" s="56">
        <v>101</v>
      </c>
      <c r="O1366" s="56">
        <f t="shared" si="76"/>
        <v>34496</v>
      </c>
      <c r="P1366" s="56">
        <v>-2099</v>
      </c>
      <c r="Q1366" s="56">
        <v>-1948</v>
      </c>
      <c r="R1366" s="56">
        <v>19849</v>
      </c>
      <c r="S1366" s="56">
        <f t="shared" si="74"/>
        <v>50298</v>
      </c>
      <c r="T1366" s="56">
        <v>32317</v>
      </c>
      <c r="U1366" s="56">
        <f t="shared" si="75"/>
        <v>82615</v>
      </c>
    </row>
    <row r="1367" spans="2:21" s="17" customFormat="1" outlineLevel="2" x14ac:dyDescent="0.25">
      <c r="B1367" s="9">
        <v>5</v>
      </c>
      <c r="C1367" s="17" t="s">
        <v>3539</v>
      </c>
      <c r="D1367" s="54" t="s">
        <v>4014</v>
      </c>
      <c r="E1367" s="54" t="s">
        <v>4015</v>
      </c>
      <c r="F1367" s="54"/>
      <c r="G1367" s="55" t="s">
        <v>4182</v>
      </c>
      <c r="H1367" s="56">
        <v>29992</v>
      </c>
      <c r="I1367" s="56">
        <v>89120</v>
      </c>
      <c r="J1367" s="56">
        <v>0</v>
      </c>
      <c r="K1367" s="56">
        <v>-74311</v>
      </c>
      <c r="L1367" s="56">
        <v>-18285</v>
      </c>
      <c r="M1367" s="56">
        <v>252</v>
      </c>
      <c r="N1367" s="56">
        <v>81</v>
      </c>
      <c r="O1367" s="56">
        <f t="shared" si="76"/>
        <v>26849</v>
      </c>
      <c r="P1367" s="56">
        <v>-1634</v>
      </c>
      <c r="Q1367" s="56">
        <v>-1516</v>
      </c>
      <c r="R1367" s="56">
        <v>15448</v>
      </c>
      <c r="S1367" s="56">
        <f t="shared" si="74"/>
        <v>39147</v>
      </c>
      <c r="T1367" s="56">
        <v>24344</v>
      </c>
      <c r="U1367" s="56">
        <f t="shared" si="75"/>
        <v>63491</v>
      </c>
    </row>
    <row r="1368" spans="2:21" s="17" customFormat="1" outlineLevel="2" x14ac:dyDescent="0.25">
      <c r="B1368" s="9">
        <v>5</v>
      </c>
      <c r="C1368" s="17" t="s">
        <v>3539</v>
      </c>
      <c r="D1368" s="54" t="s">
        <v>4016</v>
      </c>
      <c r="E1368" s="54" t="s">
        <v>4017</v>
      </c>
      <c r="F1368" s="54"/>
      <c r="G1368" s="55" t="s">
        <v>4018</v>
      </c>
      <c r="H1368" s="56">
        <v>629558</v>
      </c>
      <c r="I1368" s="56">
        <v>1870691</v>
      </c>
      <c r="J1368" s="56">
        <v>0</v>
      </c>
      <c r="K1368" s="56">
        <v>-1559831</v>
      </c>
      <c r="L1368" s="56">
        <v>-383807</v>
      </c>
      <c r="M1368" s="56">
        <v>5298</v>
      </c>
      <c r="N1368" s="56">
        <v>1676</v>
      </c>
      <c r="O1368" s="56">
        <f t="shared" si="76"/>
        <v>563585</v>
      </c>
      <c r="P1368" s="56">
        <v>-34289</v>
      </c>
      <c r="Q1368" s="56">
        <v>-31830</v>
      </c>
      <c r="R1368" s="56">
        <v>324266</v>
      </c>
      <c r="S1368" s="56">
        <f t="shared" si="74"/>
        <v>821732</v>
      </c>
      <c r="T1368" s="56">
        <v>490607</v>
      </c>
      <c r="U1368" s="56">
        <f t="shared" si="75"/>
        <v>1312339</v>
      </c>
    </row>
    <row r="1369" spans="2:21" s="17" customFormat="1" outlineLevel="2" x14ac:dyDescent="0.25">
      <c r="B1369" s="9">
        <v>5</v>
      </c>
      <c r="C1369" s="17" t="s">
        <v>3539</v>
      </c>
      <c r="D1369" s="54" t="s">
        <v>4019</v>
      </c>
      <c r="E1369" s="54" t="s">
        <v>4020</v>
      </c>
      <c r="F1369" s="54"/>
      <c r="G1369" s="55" t="s">
        <v>4021</v>
      </c>
      <c r="H1369" s="56">
        <v>68271</v>
      </c>
      <c r="I1369" s="56">
        <v>202862</v>
      </c>
      <c r="J1369" s="56">
        <v>0</v>
      </c>
      <c r="K1369" s="56">
        <v>-169151</v>
      </c>
      <c r="L1369" s="56">
        <v>-41621</v>
      </c>
      <c r="M1369" s="56">
        <v>574</v>
      </c>
      <c r="N1369" s="56">
        <v>180</v>
      </c>
      <c r="O1369" s="56">
        <f t="shared" si="76"/>
        <v>61115</v>
      </c>
      <c r="P1369" s="56">
        <v>-3718</v>
      </c>
      <c r="Q1369" s="56">
        <v>-3452</v>
      </c>
      <c r="R1369" s="56">
        <v>35164</v>
      </c>
      <c r="S1369" s="56">
        <f t="shared" si="74"/>
        <v>89109</v>
      </c>
      <c r="T1369" s="56">
        <v>28752</v>
      </c>
      <c r="U1369" s="56">
        <f t="shared" si="75"/>
        <v>117861</v>
      </c>
    </row>
    <row r="1370" spans="2:21" s="17" customFormat="1" outlineLevel="2" x14ac:dyDescent="0.25">
      <c r="B1370" s="9">
        <v>5</v>
      </c>
      <c r="C1370" s="17" t="s">
        <v>3539</v>
      </c>
      <c r="D1370" s="54" t="s">
        <v>4022</v>
      </c>
      <c r="E1370" s="54" t="s">
        <v>4023</v>
      </c>
      <c r="F1370" s="54"/>
      <c r="G1370" s="55" t="s">
        <v>4024</v>
      </c>
      <c r="H1370" s="56">
        <v>101191</v>
      </c>
      <c r="I1370" s="56">
        <v>300683</v>
      </c>
      <c r="J1370" s="56">
        <v>0</v>
      </c>
      <c r="K1370" s="56">
        <v>-250717</v>
      </c>
      <c r="L1370" s="56">
        <v>-61691</v>
      </c>
      <c r="M1370" s="56">
        <v>852</v>
      </c>
      <c r="N1370" s="56">
        <v>269</v>
      </c>
      <c r="O1370" s="56">
        <f t="shared" si="76"/>
        <v>90587</v>
      </c>
      <c r="P1370" s="56">
        <v>-5511</v>
      </c>
      <c r="Q1370" s="56">
        <v>-5116</v>
      </c>
      <c r="R1370" s="56">
        <v>52120</v>
      </c>
      <c r="S1370" s="56">
        <f t="shared" si="74"/>
        <v>132080</v>
      </c>
      <c r="T1370" s="56">
        <v>67034</v>
      </c>
      <c r="U1370" s="56">
        <f t="shared" si="75"/>
        <v>199114</v>
      </c>
    </row>
    <row r="1371" spans="2:21" s="17" customFormat="1" outlineLevel="2" x14ac:dyDescent="0.25">
      <c r="B1371" s="9">
        <v>5</v>
      </c>
      <c r="C1371" s="17" t="s">
        <v>3539</v>
      </c>
      <c r="D1371" s="54" t="s">
        <v>4025</v>
      </c>
      <c r="E1371" s="54" t="s">
        <v>4026</v>
      </c>
      <c r="F1371" s="54"/>
      <c r="G1371" s="55" t="s">
        <v>4027</v>
      </c>
      <c r="H1371" s="56">
        <v>280388</v>
      </c>
      <c r="I1371" s="56">
        <v>833155</v>
      </c>
      <c r="J1371" s="56">
        <v>0</v>
      </c>
      <c r="K1371" s="56">
        <v>-694707</v>
      </c>
      <c r="L1371" s="56">
        <v>-170937</v>
      </c>
      <c r="M1371" s="56">
        <v>2359</v>
      </c>
      <c r="N1371" s="56">
        <v>747</v>
      </c>
      <c r="O1371" s="56">
        <f t="shared" si="76"/>
        <v>251005</v>
      </c>
      <c r="P1371" s="56">
        <v>-15271</v>
      </c>
      <c r="Q1371" s="56">
        <v>-14176</v>
      </c>
      <c r="R1371" s="56">
        <v>144419</v>
      </c>
      <c r="S1371" s="56">
        <f t="shared" si="74"/>
        <v>365977</v>
      </c>
      <c r="T1371" s="56">
        <v>155026</v>
      </c>
      <c r="U1371" s="56">
        <f t="shared" si="75"/>
        <v>521003</v>
      </c>
    </row>
    <row r="1372" spans="2:21" s="17" customFormat="1" outlineLevel="2" x14ac:dyDescent="0.25">
      <c r="B1372" s="9">
        <v>5</v>
      </c>
      <c r="C1372" s="17" t="s">
        <v>3539</v>
      </c>
      <c r="D1372" s="54" t="s">
        <v>4028</v>
      </c>
      <c r="E1372" s="54" t="s">
        <v>4029</v>
      </c>
      <c r="F1372" s="54"/>
      <c r="G1372" s="55" t="s">
        <v>4030</v>
      </c>
      <c r="H1372" s="56">
        <v>7006</v>
      </c>
      <c r="I1372" s="56">
        <v>20817</v>
      </c>
      <c r="J1372" s="56">
        <v>0</v>
      </c>
      <c r="K1372" s="56">
        <v>-17358</v>
      </c>
      <c r="L1372" s="56">
        <v>-4271</v>
      </c>
      <c r="M1372" s="56">
        <v>59</v>
      </c>
      <c r="N1372" s="56">
        <v>18</v>
      </c>
      <c r="O1372" s="56">
        <f t="shared" si="76"/>
        <v>6271</v>
      </c>
      <c r="P1372" s="56">
        <v>-382</v>
      </c>
      <c r="Q1372" s="56">
        <v>-354</v>
      </c>
      <c r="R1372" s="56">
        <v>3608</v>
      </c>
      <c r="S1372" s="56">
        <f t="shared" si="74"/>
        <v>9143</v>
      </c>
      <c r="T1372" s="56">
        <v>6415</v>
      </c>
      <c r="U1372" s="56">
        <f t="shared" si="75"/>
        <v>15558</v>
      </c>
    </row>
    <row r="1373" spans="2:21" s="17" customFormat="1" outlineLevel="2" x14ac:dyDescent="0.25">
      <c r="B1373" s="9">
        <v>5</v>
      </c>
      <c r="C1373" s="17" t="s">
        <v>3539</v>
      </c>
      <c r="D1373" s="54" t="s">
        <v>4031</v>
      </c>
      <c r="E1373" s="54" t="s">
        <v>4032</v>
      </c>
      <c r="F1373" s="54"/>
      <c r="G1373" s="55" t="s">
        <v>4033</v>
      </c>
      <c r="H1373" s="56">
        <v>4521</v>
      </c>
      <c r="I1373" s="56">
        <v>13435</v>
      </c>
      <c r="J1373" s="56">
        <v>0</v>
      </c>
      <c r="K1373" s="56">
        <v>-11202</v>
      </c>
      <c r="L1373" s="56">
        <v>-2756</v>
      </c>
      <c r="M1373" s="56">
        <v>38</v>
      </c>
      <c r="N1373" s="56">
        <v>11</v>
      </c>
      <c r="O1373" s="56">
        <f t="shared" si="76"/>
        <v>4047</v>
      </c>
      <c r="P1373" s="56">
        <v>-246</v>
      </c>
      <c r="Q1373" s="56">
        <v>-229</v>
      </c>
      <c r="R1373" s="56">
        <v>2329</v>
      </c>
      <c r="S1373" s="56">
        <f t="shared" si="74"/>
        <v>5901</v>
      </c>
      <c r="T1373" s="56">
        <v>-1238</v>
      </c>
      <c r="U1373" s="56">
        <f t="shared" si="75"/>
        <v>4663</v>
      </c>
    </row>
    <row r="1374" spans="2:21" s="17" customFormat="1" outlineLevel="2" x14ac:dyDescent="0.25">
      <c r="B1374" s="9">
        <v>5</v>
      </c>
      <c r="C1374" s="17" t="s">
        <v>3539</v>
      </c>
      <c r="D1374" s="54" t="s">
        <v>4034</v>
      </c>
      <c r="E1374" s="54" t="s">
        <v>4035</v>
      </c>
      <c r="F1374" s="54"/>
      <c r="G1374" s="55" t="s">
        <v>4036</v>
      </c>
      <c r="H1374" s="56">
        <v>362320</v>
      </c>
      <c r="I1374" s="56">
        <v>1076609</v>
      </c>
      <c r="J1374" s="56">
        <v>0</v>
      </c>
      <c r="K1374" s="56">
        <v>-897705</v>
      </c>
      <c r="L1374" s="56">
        <v>-220886</v>
      </c>
      <c r="M1374" s="56">
        <v>3049</v>
      </c>
      <c r="N1374" s="56">
        <v>964</v>
      </c>
      <c r="O1374" s="56">
        <f t="shared" si="76"/>
        <v>324351</v>
      </c>
      <c r="P1374" s="56">
        <v>-19734</v>
      </c>
      <c r="Q1374" s="56">
        <v>-18319</v>
      </c>
      <c r="R1374" s="56">
        <v>186620</v>
      </c>
      <c r="S1374" s="56">
        <f t="shared" si="74"/>
        <v>472918</v>
      </c>
      <c r="T1374" s="56">
        <v>170106</v>
      </c>
      <c r="U1374" s="56">
        <f t="shared" si="75"/>
        <v>643024</v>
      </c>
    </row>
    <row r="1375" spans="2:21" s="17" customFormat="1" outlineLevel="2" x14ac:dyDescent="0.25">
      <c r="B1375" s="9">
        <v>5</v>
      </c>
      <c r="C1375" s="17" t="s">
        <v>3539</v>
      </c>
      <c r="D1375" s="54" t="s">
        <v>4037</v>
      </c>
      <c r="E1375" s="54" t="s">
        <v>4038</v>
      </c>
      <c r="F1375" s="54"/>
      <c r="G1375" s="55" t="s">
        <v>4039</v>
      </c>
      <c r="H1375" s="56">
        <v>181901</v>
      </c>
      <c r="I1375" s="56">
        <v>540508</v>
      </c>
      <c r="J1375" s="56">
        <v>0</v>
      </c>
      <c r="K1375" s="56">
        <v>-450690</v>
      </c>
      <c r="L1375" s="56">
        <v>-110895</v>
      </c>
      <c r="M1375" s="56">
        <v>1531</v>
      </c>
      <c r="N1375" s="56">
        <v>483</v>
      </c>
      <c r="O1375" s="56">
        <f t="shared" si="76"/>
        <v>162838</v>
      </c>
      <c r="P1375" s="56">
        <v>-9907</v>
      </c>
      <c r="Q1375" s="56">
        <v>-9197</v>
      </c>
      <c r="R1375" s="56">
        <v>93692</v>
      </c>
      <c r="S1375" s="56">
        <f t="shared" si="74"/>
        <v>237426</v>
      </c>
      <c r="T1375" s="56">
        <v>101980</v>
      </c>
      <c r="U1375" s="56">
        <f t="shared" si="75"/>
        <v>339406</v>
      </c>
    </row>
    <row r="1376" spans="2:21" s="17" customFormat="1" outlineLevel="2" x14ac:dyDescent="0.25">
      <c r="B1376" s="9">
        <v>5</v>
      </c>
      <c r="C1376" s="17" t="s">
        <v>3539</v>
      </c>
      <c r="D1376" s="54" t="s">
        <v>4040</v>
      </c>
      <c r="E1376" s="54" t="s">
        <v>4041</v>
      </c>
      <c r="F1376" s="54"/>
      <c r="G1376" s="55" t="s">
        <v>4183</v>
      </c>
      <c r="H1376" s="56">
        <v>48428</v>
      </c>
      <c r="I1376" s="56">
        <v>143900</v>
      </c>
      <c r="J1376" s="56">
        <v>0</v>
      </c>
      <c r="K1376" s="56">
        <v>-119988</v>
      </c>
      <c r="L1376" s="56">
        <v>-29524</v>
      </c>
      <c r="M1376" s="56">
        <v>408</v>
      </c>
      <c r="N1376" s="56">
        <v>129</v>
      </c>
      <c r="O1376" s="56">
        <f t="shared" si="76"/>
        <v>43353</v>
      </c>
      <c r="P1376" s="56">
        <v>-2638</v>
      </c>
      <c r="Q1376" s="56">
        <v>-2449</v>
      </c>
      <c r="R1376" s="56">
        <v>24944</v>
      </c>
      <c r="S1376" s="56">
        <f t="shared" si="74"/>
        <v>63210</v>
      </c>
      <c r="T1376" s="56">
        <v>41067</v>
      </c>
      <c r="U1376" s="56">
        <f t="shared" si="75"/>
        <v>104277</v>
      </c>
    </row>
    <row r="1377" spans="2:21" s="17" customFormat="1" outlineLevel="2" x14ac:dyDescent="0.25">
      <c r="B1377" s="9">
        <v>5</v>
      </c>
      <c r="C1377" s="17" t="s">
        <v>3539</v>
      </c>
      <c r="D1377" s="54" t="s">
        <v>4042</v>
      </c>
      <c r="E1377" s="54" t="s">
        <v>4043</v>
      </c>
      <c r="F1377" s="54"/>
      <c r="G1377" s="55" t="s">
        <v>4184</v>
      </c>
      <c r="H1377" s="56">
        <v>105978</v>
      </c>
      <c r="I1377" s="56">
        <v>314908</v>
      </c>
      <c r="J1377" s="56">
        <v>0</v>
      </c>
      <c r="K1377" s="56">
        <v>-262579</v>
      </c>
      <c r="L1377" s="56">
        <v>-64609</v>
      </c>
      <c r="M1377" s="56">
        <v>892</v>
      </c>
      <c r="N1377" s="56">
        <v>282</v>
      </c>
      <c r="O1377" s="56">
        <f t="shared" si="76"/>
        <v>94872</v>
      </c>
      <c r="P1377" s="56">
        <v>-5772</v>
      </c>
      <c r="Q1377" s="56">
        <v>-5358</v>
      </c>
      <c r="R1377" s="56">
        <v>54586</v>
      </c>
      <c r="S1377" s="56">
        <f t="shared" si="74"/>
        <v>138328</v>
      </c>
      <c r="T1377" s="56">
        <v>57723</v>
      </c>
      <c r="U1377" s="56">
        <f t="shared" si="75"/>
        <v>196051</v>
      </c>
    </row>
    <row r="1378" spans="2:21" s="17" customFormat="1" outlineLevel="2" x14ac:dyDescent="0.25">
      <c r="B1378" s="9">
        <v>5</v>
      </c>
      <c r="C1378" s="17" t="s">
        <v>3539</v>
      </c>
      <c r="D1378" s="54" t="s">
        <v>4044</v>
      </c>
      <c r="E1378" s="54" t="s">
        <v>4045</v>
      </c>
      <c r="F1378" s="54"/>
      <c r="G1378" s="55" t="s">
        <v>4046</v>
      </c>
      <c r="H1378" s="56">
        <v>39402</v>
      </c>
      <c r="I1378" s="56">
        <v>117081</v>
      </c>
      <c r="J1378" s="56">
        <v>0</v>
      </c>
      <c r="K1378" s="56">
        <v>-97626</v>
      </c>
      <c r="L1378" s="56">
        <v>-24021</v>
      </c>
      <c r="M1378" s="56">
        <v>332</v>
      </c>
      <c r="N1378" s="56">
        <v>105</v>
      </c>
      <c r="O1378" s="56">
        <f t="shared" si="76"/>
        <v>35273</v>
      </c>
      <c r="P1378" s="56">
        <v>-2146</v>
      </c>
      <c r="Q1378" s="56">
        <v>-1992</v>
      </c>
      <c r="R1378" s="56">
        <v>20295</v>
      </c>
      <c r="S1378" s="56">
        <f t="shared" si="74"/>
        <v>51430</v>
      </c>
      <c r="T1378" s="56">
        <v>18021</v>
      </c>
      <c r="U1378" s="56">
        <f t="shared" si="75"/>
        <v>69451</v>
      </c>
    </row>
    <row r="1379" spans="2:21" s="17" customFormat="1" outlineLevel="2" x14ac:dyDescent="0.25">
      <c r="B1379" s="9">
        <v>5</v>
      </c>
      <c r="C1379" s="17" t="s">
        <v>3539</v>
      </c>
      <c r="D1379" s="54" t="s">
        <v>4047</v>
      </c>
      <c r="E1379" s="54" t="s">
        <v>4048</v>
      </c>
      <c r="F1379" s="54"/>
      <c r="G1379" s="55" t="s">
        <v>4049</v>
      </c>
      <c r="H1379" s="56">
        <v>219778</v>
      </c>
      <c r="I1379" s="56">
        <v>653057</v>
      </c>
      <c r="J1379" s="56">
        <v>0</v>
      </c>
      <c r="K1379" s="56">
        <v>-544536</v>
      </c>
      <c r="L1379" s="56">
        <v>-133987</v>
      </c>
      <c r="M1379" s="56">
        <v>1849</v>
      </c>
      <c r="N1379" s="56">
        <v>585</v>
      </c>
      <c r="O1379" s="56">
        <f t="shared" si="76"/>
        <v>196746</v>
      </c>
      <c r="P1379" s="56">
        <v>-11970</v>
      </c>
      <c r="Q1379" s="56">
        <v>-11112</v>
      </c>
      <c r="R1379" s="56">
        <v>113201</v>
      </c>
      <c r="S1379" s="56">
        <f t="shared" si="74"/>
        <v>286865</v>
      </c>
      <c r="T1379" s="56">
        <v>113044</v>
      </c>
      <c r="U1379" s="56">
        <f t="shared" si="75"/>
        <v>399909</v>
      </c>
    </row>
    <row r="1380" spans="2:21" s="17" customFormat="1" outlineLevel="2" x14ac:dyDescent="0.25">
      <c r="B1380" s="9">
        <v>5</v>
      </c>
      <c r="C1380" s="17" t="s">
        <v>3539</v>
      </c>
      <c r="D1380" s="54" t="s">
        <v>4050</v>
      </c>
      <c r="E1380" s="54" t="s">
        <v>4051</v>
      </c>
      <c r="F1380" s="54"/>
      <c r="G1380" s="55" t="s">
        <v>4052</v>
      </c>
      <c r="H1380" s="56">
        <v>342908</v>
      </c>
      <c r="I1380" s="56">
        <v>1018928</v>
      </c>
      <c r="J1380" s="56">
        <v>0</v>
      </c>
      <c r="K1380" s="56">
        <v>-849609</v>
      </c>
      <c r="L1380" s="56">
        <v>-209052</v>
      </c>
      <c r="M1380" s="56">
        <v>2886</v>
      </c>
      <c r="N1380" s="56">
        <v>912</v>
      </c>
      <c r="O1380" s="56">
        <f t="shared" si="76"/>
        <v>306973</v>
      </c>
      <c r="P1380" s="56">
        <v>-18676</v>
      </c>
      <c r="Q1380" s="56">
        <v>-17337</v>
      </c>
      <c r="R1380" s="56">
        <v>176621</v>
      </c>
      <c r="S1380" s="56">
        <f t="shared" si="74"/>
        <v>447581</v>
      </c>
      <c r="T1380" s="56">
        <v>210753</v>
      </c>
      <c r="U1380" s="56">
        <f t="shared" si="75"/>
        <v>658334</v>
      </c>
    </row>
    <row r="1381" spans="2:21" s="17" customFormat="1" outlineLevel="2" x14ac:dyDescent="0.25">
      <c r="B1381" s="9">
        <v>5</v>
      </c>
      <c r="C1381" s="17" t="s">
        <v>3539</v>
      </c>
      <c r="D1381" s="54" t="s">
        <v>4053</v>
      </c>
      <c r="E1381" s="54" t="s">
        <v>4054</v>
      </c>
      <c r="F1381" s="54"/>
      <c r="G1381" s="55" t="s">
        <v>4055</v>
      </c>
      <c r="H1381" s="56">
        <v>281939</v>
      </c>
      <c r="I1381" s="56">
        <v>837763</v>
      </c>
      <c r="J1381" s="56">
        <v>0</v>
      </c>
      <c r="K1381" s="56">
        <v>-698549</v>
      </c>
      <c r="L1381" s="56">
        <v>-171883</v>
      </c>
      <c r="M1381" s="56">
        <v>2373</v>
      </c>
      <c r="N1381" s="56">
        <v>751</v>
      </c>
      <c r="O1381" s="56">
        <f t="shared" si="76"/>
        <v>252394</v>
      </c>
      <c r="P1381" s="56">
        <v>-15356</v>
      </c>
      <c r="Q1381" s="56">
        <v>-14255</v>
      </c>
      <c r="R1381" s="56">
        <v>145218</v>
      </c>
      <c r="S1381" s="56">
        <f t="shared" ref="S1381:S1391" si="77">SUM(O1381:R1381)</f>
        <v>368001</v>
      </c>
      <c r="T1381" s="56">
        <v>211743</v>
      </c>
      <c r="U1381" s="56">
        <f t="shared" ref="U1381:U1391" si="78">SUM(S1381:T1381)</f>
        <v>579744</v>
      </c>
    </row>
    <row r="1382" spans="2:21" s="17" customFormat="1" outlineLevel="2" x14ac:dyDescent="0.25">
      <c r="B1382" s="9">
        <v>5</v>
      </c>
      <c r="C1382" s="17" t="s">
        <v>3539</v>
      </c>
      <c r="D1382" s="54" t="s">
        <v>4056</v>
      </c>
      <c r="E1382" s="54" t="s">
        <v>4057</v>
      </c>
      <c r="F1382" s="54"/>
      <c r="G1382" s="55" t="s">
        <v>4185</v>
      </c>
      <c r="H1382" s="56">
        <v>89989</v>
      </c>
      <c r="I1382" s="56">
        <v>267398</v>
      </c>
      <c r="J1382" s="56">
        <v>0</v>
      </c>
      <c r="K1382" s="56">
        <v>-222963</v>
      </c>
      <c r="L1382" s="56">
        <v>-54862</v>
      </c>
      <c r="M1382" s="56">
        <v>757</v>
      </c>
      <c r="N1382" s="56">
        <v>240</v>
      </c>
      <c r="O1382" s="56">
        <f t="shared" si="76"/>
        <v>80559</v>
      </c>
      <c r="P1382" s="56">
        <v>-4901</v>
      </c>
      <c r="Q1382" s="56">
        <v>-4550</v>
      </c>
      <c r="R1382" s="56">
        <v>46351</v>
      </c>
      <c r="S1382" s="56">
        <f t="shared" si="77"/>
        <v>117459</v>
      </c>
      <c r="T1382" s="56">
        <v>57633</v>
      </c>
      <c r="U1382" s="56">
        <f t="shared" si="78"/>
        <v>175092</v>
      </c>
    </row>
    <row r="1383" spans="2:21" s="17" customFormat="1" outlineLevel="2" x14ac:dyDescent="0.25">
      <c r="B1383" s="9">
        <v>5</v>
      </c>
      <c r="C1383" s="17" t="s">
        <v>3539</v>
      </c>
      <c r="D1383" s="54" t="s">
        <v>4058</v>
      </c>
      <c r="E1383" s="54" t="s">
        <v>4059</v>
      </c>
      <c r="F1383" s="54"/>
      <c r="G1383" s="55" t="s">
        <v>4060</v>
      </c>
      <c r="H1383" s="56">
        <v>78222</v>
      </c>
      <c r="I1383" s="56">
        <v>232430</v>
      </c>
      <c r="J1383" s="56">
        <v>0</v>
      </c>
      <c r="K1383" s="56">
        <v>-193806</v>
      </c>
      <c r="L1383" s="56">
        <v>-47687</v>
      </c>
      <c r="M1383" s="56">
        <v>658</v>
      </c>
      <c r="N1383" s="56">
        <v>208</v>
      </c>
      <c r="O1383" s="56">
        <f t="shared" si="76"/>
        <v>70025</v>
      </c>
      <c r="P1383" s="56">
        <v>-4260</v>
      </c>
      <c r="Q1383" s="56">
        <v>-3955</v>
      </c>
      <c r="R1383" s="56">
        <v>40289</v>
      </c>
      <c r="S1383" s="56">
        <f t="shared" si="77"/>
        <v>102099</v>
      </c>
      <c r="T1383" s="56">
        <v>47430</v>
      </c>
      <c r="U1383" s="56">
        <f t="shared" si="78"/>
        <v>149529</v>
      </c>
    </row>
    <row r="1384" spans="2:21" s="17" customFormat="1" outlineLevel="2" x14ac:dyDescent="0.25">
      <c r="B1384" s="9">
        <v>5</v>
      </c>
      <c r="C1384" s="17" t="s">
        <v>3539</v>
      </c>
      <c r="D1384" s="54" t="s">
        <v>4061</v>
      </c>
      <c r="E1384" s="54" t="s">
        <v>4062</v>
      </c>
      <c r="F1384" s="54"/>
      <c r="G1384" s="55" t="s">
        <v>4186</v>
      </c>
      <c r="H1384" s="56">
        <v>49336</v>
      </c>
      <c r="I1384" s="56">
        <v>146600</v>
      </c>
      <c r="J1384" s="56">
        <v>0</v>
      </c>
      <c r="K1384" s="56">
        <v>-122239</v>
      </c>
      <c r="L1384" s="56">
        <v>-30078</v>
      </c>
      <c r="M1384" s="56">
        <v>415</v>
      </c>
      <c r="N1384" s="56">
        <v>131</v>
      </c>
      <c r="O1384" s="56">
        <f t="shared" si="76"/>
        <v>44165</v>
      </c>
      <c r="P1384" s="56">
        <v>-2687</v>
      </c>
      <c r="Q1384" s="56">
        <v>-2494</v>
      </c>
      <c r="R1384" s="56">
        <v>25412</v>
      </c>
      <c r="S1384" s="56">
        <f t="shared" si="77"/>
        <v>64396</v>
      </c>
      <c r="T1384" s="56">
        <v>26270</v>
      </c>
      <c r="U1384" s="56">
        <f t="shared" si="78"/>
        <v>90666</v>
      </c>
    </row>
    <row r="1385" spans="2:21" s="17" customFormat="1" outlineLevel="2" x14ac:dyDescent="0.25">
      <c r="B1385" s="9">
        <v>5</v>
      </c>
      <c r="C1385" s="17" t="s">
        <v>3539</v>
      </c>
      <c r="D1385" s="54" t="s">
        <v>4063</v>
      </c>
      <c r="E1385" s="54" t="s">
        <v>4064</v>
      </c>
      <c r="F1385" s="54"/>
      <c r="G1385" s="55" t="s">
        <v>4065</v>
      </c>
      <c r="H1385" s="56">
        <v>37011</v>
      </c>
      <c r="I1385" s="56">
        <v>109975</v>
      </c>
      <c r="J1385" s="56">
        <v>0</v>
      </c>
      <c r="K1385" s="56">
        <v>-91700</v>
      </c>
      <c r="L1385" s="56">
        <v>-22563</v>
      </c>
      <c r="M1385" s="56">
        <v>311</v>
      </c>
      <c r="N1385" s="56">
        <v>98</v>
      </c>
      <c r="O1385" s="56">
        <f t="shared" si="76"/>
        <v>33132</v>
      </c>
      <c r="P1385" s="56">
        <v>-2016</v>
      </c>
      <c r="Q1385" s="56">
        <v>-1871</v>
      </c>
      <c r="R1385" s="56">
        <v>19063</v>
      </c>
      <c r="S1385" s="56">
        <f t="shared" si="77"/>
        <v>48308</v>
      </c>
      <c r="T1385" s="56">
        <v>10606</v>
      </c>
      <c r="U1385" s="56">
        <f t="shared" si="78"/>
        <v>58914</v>
      </c>
    </row>
    <row r="1386" spans="2:21" s="17" customFormat="1" outlineLevel="2" x14ac:dyDescent="0.25">
      <c r="B1386" s="9">
        <v>5</v>
      </c>
      <c r="C1386" s="17" t="s">
        <v>3539</v>
      </c>
      <c r="D1386" s="54" t="s">
        <v>4066</v>
      </c>
      <c r="E1386" s="54" t="s">
        <v>4067</v>
      </c>
      <c r="F1386" s="54"/>
      <c r="G1386" s="55" t="s">
        <v>4068</v>
      </c>
      <c r="H1386" s="56">
        <v>49603</v>
      </c>
      <c r="I1386" s="56">
        <v>147391</v>
      </c>
      <c r="J1386" s="56">
        <v>0</v>
      </c>
      <c r="K1386" s="56">
        <v>-122898</v>
      </c>
      <c r="L1386" s="56">
        <v>-30240</v>
      </c>
      <c r="M1386" s="56">
        <v>417</v>
      </c>
      <c r="N1386" s="56">
        <v>131</v>
      </c>
      <c r="O1386" s="56">
        <f t="shared" si="76"/>
        <v>44404</v>
      </c>
      <c r="P1386" s="56">
        <v>-2702</v>
      </c>
      <c r="Q1386" s="56">
        <v>-2508</v>
      </c>
      <c r="R1386" s="56">
        <v>25549</v>
      </c>
      <c r="S1386" s="56">
        <f t="shared" si="77"/>
        <v>64743</v>
      </c>
      <c r="T1386" s="56">
        <v>9658</v>
      </c>
      <c r="U1386" s="56">
        <f t="shared" si="78"/>
        <v>74401</v>
      </c>
    </row>
    <row r="1387" spans="2:21" s="17" customFormat="1" outlineLevel="2" x14ac:dyDescent="0.25">
      <c r="B1387" s="9">
        <v>5</v>
      </c>
      <c r="C1387" s="17" t="s">
        <v>3539</v>
      </c>
      <c r="D1387" s="54" t="s">
        <v>4069</v>
      </c>
      <c r="E1387" s="54" t="s">
        <v>4070</v>
      </c>
      <c r="F1387" s="54"/>
      <c r="G1387" s="55" t="s">
        <v>4071</v>
      </c>
      <c r="H1387" s="56">
        <v>130757</v>
      </c>
      <c r="I1387" s="56">
        <v>388534</v>
      </c>
      <c r="J1387" s="56">
        <v>0</v>
      </c>
      <c r="K1387" s="56">
        <v>-323970</v>
      </c>
      <c r="L1387" s="56">
        <v>-79715</v>
      </c>
      <c r="M1387" s="56">
        <v>1100</v>
      </c>
      <c r="N1387" s="56">
        <v>349</v>
      </c>
      <c r="O1387" s="56">
        <f t="shared" si="76"/>
        <v>117055</v>
      </c>
      <c r="P1387" s="56">
        <v>-7122</v>
      </c>
      <c r="Q1387" s="56">
        <v>-6611</v>
      </c>
      <c r="R1387" s="56">
        <v>67349</v>
      </c>
      <c r="S1387" s="56">
        <f t="shared" si="77"/>
        <v>170671</v>
      </c>
      <c r="T1387" s="56">
        <v>91908</v>
      </c>
      <c r="U1387" s="56">
        <f t="shared" si="78"/>
        <v>262579</v>
      </c>
    </row>
    <row r="1388" spans="2:21" s="17" customFormat="1" outlineLevel="2" x14ac:dyDescent="0.25">
      <c r="B1388" s="9">
        <v>5</v>
      </c>
      <c r="C1388" s="17" t="s">
        <v>3539</v>
      </c>
      <c r="D1388" s="54" t="s">
        <v>4072</v>
      </c>
      <c r="E1388" s="54" t="s">
        <v>4073</v>
      </c>
      <c r="F1388" s="54"/>
      <c r="G1388" s="55" t="s">
        <v>4074</v>
      </c>
      <c r="H1388" s="56">
        <v>279222</v>
      </c>
      <c r="I1388" s="56">
        <v>829690</v>
      </c>
      <c r="J1388" s="56">
        <v>0</v>
      </c>
      <c r="K1388" s="56">
        <v>-691817</v>
      </c>
      <c r="L1388" s="56">
        <v>-170226</v>
      </c>
      <c r="M1388" s="56">
        <v>2350</v>
      </c>
      <c r="N1388" s="56">
        <v>742</v>
      </c>
      <c r="O1388" s="56">
        <f t="shared" si="76"/>
        <v>249961</v>
      </c>
      <c r="P1388" s="56">
        <v>-15208</v>
      </c>
      <c r="Q1388" s="56">
        <v>-14117</v>
      </c>
      <c r="R1388" s="56">
        <v>143819</v>
      </c>
      <c r="S1388" s="56">
        <f t="shared" si="77"/>
        <v>364455</v>
      </c>
      <c r="T1388" s="56">
        <v>141261</v>
      </c>
      <c r="U1388" s="56">
        <f t="shared" si="78"/>
        <v>505716</v>
      </c>
    </row>
    <row r="1389" spans="2:21" s="17" customFormat="1" outlineLevel="2" x14ac:dyDescent="0.25">
      <c r="B1389" s="9">
        <v>5</v>
      </c>
      <c r="C1389" s="17" t="s">
        <v>3539</v>
      </c>
      <c r="D1389" s="54" t="s">
        <v>4075</v>
      </c>
      <c r="E1389" s="54" t="s">
        <v>4076</v>
      </c>
      <c r="F1389" s="54"/>
      <c r="G1389" s="55" t="s">
        <v>4187</v>
      </c>
      <c r="H1389" s="56">
        <v>184120</v>
      </c>
      <c r="I1389" s="56">
        <v>547100</v>
      </c>
      <c r="J1389" s="56">
        <v>0</v>
      </c>
      <c r="K1389" s="56">
        <v>-456186</v>
      </c>
      <c r="L1389" s="56">
        <v>-112248</v>
      </c>
      <c r="M1389" s="56">
        <v>1549</v>
      </c>
      <c r="N1389" s="56">
        <v>491</v>
      </c>
      <c r="O1389" s="56">
        <f t="shared" si="76"/>
        <v>164826</v>
      </c>
      <c r="P1389" s="56">
        <v>-10028</v>
      </c>
      <c r="Q1389" s="56">
        <v>-9309</v>
      </c>
      <c r="R1389" s="56">
        <v>94834</v>
      </c>
      <c r="S1389" s="56">
        <f t="shared" si="77"/>
        <v>240323</v>
      </c>
      <c r="T1389" s="56">
        <v>99085</v>
      </c>
      <c r="U1389" s="56">
        <f t="shared" si="78"/>
        <v>339408</v>
      </c>
    </row>
    <row r="1390" spans="2:21" s="17" customFormat="1" outlineLevel="2" x14ac:dyDescent="0.25">
      <c r="B1390" s="9">
        <v>5</v>
      </c>
      <c r="C1390" s="17" t="s">
        <v>3539</v>
      </c>
      <c r="D1390" s="54" t="s">
        <v>4077</v>
      </c>
      <c r="E1390" s="54" t="s">
        <v>4078</v>
      </c>
      <c r="F1390" s="54"/>
      <c r="G1390" s="55" t="s">
        <v>4079</v>
      </c>
      <c r="H1390" s="56">
        <v>1548699</v>
      </c>
      <c r="I1390" s="56">
        <v>4601858</v>
      </c>
      <c r="J1390" s="56">
        <v>0</v>
      </c>
      <c r="K1390" s="56">
        <v>-3837150</v>
      </c>
      <c r="L1390" s="56">
        <v>-944157</v>
      </c>
      <c r="M1390" s="56">
        <v>13032</v>
      </c>
      <c r="N1390" s="56">
        <v>4121</v>
      </c>
      <c r="O1390" s="56">
        <f t="shared" si="76"/>
        <v>1386403</v>
      </c>
      <c r="P1390" s="56">
        <v>-84349</v>
      </c>
      <c r="Q1390" s="56">
        <v>-78302</v>
      </c>
      <c r="R1390" s="56">
        <v>797687</v>
      </c>
      <c r="S1390" s="56">
        <f t="shared" si="77"/>
        <v>2021439</v>
      </c>
      <c r="T1390" s="56">
        <v>1022466</v>
      </c>
      <c r="U1390" s="56">
        <f t="shared" si="78"/>
        <v>3043905</v>
      </c>
    </row>
    <row r="1391" spans="2:21" s="17" customFormat="1" outlineLevel="2" x14ac:dyDescent="0.25">
      <c r="B1391" s="9">
        <v>5</v>
      </c>
      <c r="C1391" s="17" t="s">
        <v>3539</v>
      </c>
      <c r="D1391" s="54" t="s">
        <v>4080</v>
      </c>
      <c r="E1391" s="54" t="s">
        <v>4081</v>
      </c>
      <c r="F1391" s="54"/>
      <c r="G1391" s="55" t="s">
        <v>4082</v>
      </c>
      <c r="H1391" s="56">
        <v>77638</v>
      </c>
      <c r="I1391" s="56">
        <v>230697</v>
      </c>
      <c r="J1391" s="56">
        <v>0</v>
      </c>
      <c r="K1391" s="56">
        <v>-192362</v>
      </c>
      <c r="L1391" s="56">
        <v>-47332</v>
      </c>
      <c r="M1391" s="56">
        <v>653</v>
      </c>
      <c r="N1391" s="56">
        <v>208</v>
      </c>
      <c r="O1391" s="56">
        <f t="shared" si="76"/>
        <v>69502</v>
      </c>
      <c r="P1391" s="56">
        <v>-4229</v>
      </c>
      <c r="Q1391" s="56">
        <v>-3925</v>
      </c>
      <c r="R1391" s="56">
        <v>39989</v>
      </c>
      <c r="S1391" s="56">
        <f t="shared" si="77"/>
        <v>101337</v>
      </c>
      <c r="T1391" s="56">
        <v>35539</v>
      </c>
      <c r="U1391" s="56">
        <f t="shared" si="78"/>
        <v>136876</v>
      </c>
    </row>
    <row r="1392" spans="2:21" s="58" customFormat="1" ht="14.25" outlineLevel="1" x14ac:dyDescent="0.2">
      <c r="B1392" s="59"/>
      <c r="C1392" s="58" t="s">
        <v>4083</v>
      </c>
      <c r="D1392" s="61"/>
      <c r="E1392" s="61"/>
      <c r="F1392" s="61"/>
      <c r="G1392" s="62"/>
      <c r="H1392" s="63">
        <f t="shared" ref="H1392:U1392" si="79">SUBTOTAL(9,H1189:H1391)</f>
        <v>36513398</v>
      </c>
      <c r="I1392" s="63">
        <f t="shared" si="79"/>
        <v>108497164</v>
      </c>
      <c r="J1392" s="63">
        <f t="shared" si="79"/>
        <v>0</v>
      </c>
      <c r="K1392" s="63">
        <f t="shared" si="79"/>
        <v>-90467793</v>
      </c>
      <c r="L1392" s="63">
        <f t="shared" si="79"/>
        <v>-22260217</v>
      </c>
      <c r="M1392" s="63">
        <f t="shared" si="79"/>
        <v>307266</v>
      </c>
      <c r="N1392" s="63">
        <f t="shared" si="79"/>
        <v>97189</v>
      </c>
      <c r="O1392" s="63">
        <f t="shared" si="79"/>
        <v>32687007</v>
      </c>
      <c r="P1392" s="63">
        <f t="shared" si="79"/>
        <v>-1988695</v>
      </c>
      <c r="Q1392" s="63">
        <f t="shared" si="79"/>
        <v>-1846109</v>
      </c>
      <c r="R1392" s="63">
        <f t="shared" si="79"/>
        <v>18806916</v>
      </c>
      <c r="S1392" s="63">
        <f t="shared" si="79"/>
        <v>47659119</v>
      </c>
      <c r="T1392" s="63">
        <f t="shared" si="79"/>
        <v>19076684</v>
      </c>
      <c r="U1392" s="63">
        <f t="shared" si="79"/>
        <v>66735803</v>
      </c>
    </row>
    <row r="1393" spans="2:21" s="58" customFormat="1" ht="14.25" x14ac:dyDescent="0.2">
      <c r="B1393" s="59"/>
      <c r="C1393" s="58" t="s">
        <v>4084</v>
      </c>
      <c r="D1393" s="61"/>
      <c r="E1393" s="61"/>
      <c r="F1393" s="61"/>
      <c r="G1393" s="62"/>
      <c r="H1393" s="63">
        <f t="shared" ref="H1393:U1393" si="80">SUBTOTAL(9,H24:H1391)</f>
        <v>4225448833</v>
      </c>
      <c r="I1393" s="63">
        <f t="shared" si="80"/>
        <v>12555645919</v>
      </c>
      <c r="J1393" s="63">
        <f t="shared" si="80"/>
        <v>0</v>
      </c>
      <c r="K1393" s="63">
        <f t="shared" si="80"/>
        <v>-10469228336</v>
      </c>
      <c r="L1393" s="63">
        <f t="shared" si="80"/>
        <v>-2576024311</v>
      </c>
      <c r="M1393" s="63">
        <f t="shared" si="80"/>
        <v>35556979</v>
      </c>
      <c r="N1393" s="63">
        <f t="shared" si="80"/>
        <v>11248106</v>
      </c>
      <c r="O1393" s="63">
        <f t="shared" si="80"/>
        <v>3782647190</v>
      </c>
      <c r="P1393" s="63">
        <f t="shared" si="80"/>
        <v>-230137889</v>
      </c>
      <c r="Q1393" s="63">
        <f t="shared" si="80"/>
        <v>-213638325</v>
      </c>
      <c r="R1393" s="63">
        <f t="shared" si="80"/>
        <v>2176397487</v>
      </c>
      <c r="S1393" s="63">
        <f t="shared" si="80"/>
        <v>5515268463</v>
      </c>
      <c r="T1393" s="63">
        <f t="shared" si="80"/>
        <v>0</v>
      </c>
      <c r="U1393" s="63">
        <f t="shared" si="80"/>
        <v>5515268463</v>
      </c>
    </row>
    <row r="1394" spans="2:21" s="17" customFormat="1" x14ac:dyDescent="0.25">
      <c r="B1394" s="9"/>
      <c r="D1394" s="9"/>
      <c r="E1394" s="54"/>
      <c r="F1394" s="54"/>
      <c r="G1394" s="53"/>
      <c r="H1394" s="56"/>
      <c r="I1394" s="56"/>
      <c r="J1394" s="56"/>
      <c r="K1394" s="56"/>
      <c r="L1394" s="56"/>
      <c r="M1394" s="56"/>
      <c r="N1394" s="56"/>
      <c r="O1394" s="56"/>
      <c r="P1394" s="56"/>
      <c r="Q1394" s="56"/>
      <c r="R1394" s="56"/>
      <c r="S1394" s="56"/>
      <c r="T1394" s="56"/>
      <c r="U1394" s="56"/>
    </row>
    <row r="1395" spans="2:21" s="17" customFormat="1" x14ac:dyDescent="0.25">
      <c r="B1395" s="9"/>
      <c r="D1395" s="9"/>
      <c r="E1395" s="54"/>
      <c r="F1395" s="54"/>
      <c r="G1395" s="55"/>
      <c r="H1395" s="56"/>
      <c r="I1395" s="56"/>
      <c r="J1395" s="56"/>
      <c r="K1395" s="56"/>
      <c r="L1395" s="56"/>
      <c r="M1395" s="56"/>
      <c r="N1395" s="56"/>
      <c r="O1395" s="56"/>
      <c r="P1395" s="56"/>
      <c r="Q1395" s="56"/>
      <c r="R1395" s="56"/>
      <c r="S1395" s="56"/>
      <c r="T1395" s="56"/>
      <c r="U1395" s="56"/>
    </row>
    <row r="1396" spans="2:21" s="17" customFormat="1" x14ac:dyDescent="0.25">
      <c r="B1396" s="9"/>
      <c r="D1396" s="9"/>
      <c r="E1396" s="9"/>
      <c r="F1396" s="9"/>
      <c r="H1396" s="64"/>
      <c r="I1396" s="64"/>
      <c r="J1396" s="64"/>
      <c r="K1396" s="64"/>
      <c r="L1396" s="64"/>
      <c r="M1396" s="64"/>
      <c r="N1396" s="64"/>
      <c r="O1396" s="64"/>
      <c r="P1396" s="64"/>
      <c r="Q1396" s="64"/>
      <c r="R1396" s="64"/>
      <c r="S1396" s="56"/>
      <c r="T1396" s="64"/>
      <c r="U1396" s="56"/>
    </row>
    <row r="1397" spans="2:21" x14ac:dyDescent="0.25">
      <c r="E1397" s="65"/>
      <c r="F1397" s="65"/>
      <c r="G1397" s="66"/>
      <c r="H1397" s="67"/>
      <c r="I1397" s="67"/>
      <c r="J1397" s="67"/>
      <c r="K1397" s="67"/>
      <c r="L1397" s="67"/>
      <c r="M1397" s="67"/>
      <c r="N1397" s="67"/>
      <c r="O1397" s="67"/>
      <c r="P1397" s="67"/>
      <c r="Q1397" s="67"/>
      <c r="R1397" s="67"/>
      <c r="S1397" s="67"/>
      <c r="T1397" s="67"/>
      <c r="U1397" s="67"/>
    </row>
    <row r="1398" spans="2:21" x14ac:dyDescent="0.25">
      <c r="E1398" s="65"/>
      <c r="F1398" s="65"/>
      <c r="G1398" s="66"/>
      <c r="H1398" s="68"/>
      <c r="I1398" s="68"/>
      <c r="J1398" s="68"/>
      <c r="K1398" s="68"/>
      <c r="L1398" s="68"/>
      <c r="M1398" s="68"/>
      <c r="N1398" s="68"/>
      <c r="O1398" s="68"/>
      <c r="P1398" s="68"/>
      <c r="Q1398" s="68"/>
      <c r="R1398" s="68"/>
      <c r="S1398" s="68"/>
      <c r="T1398" s="68"/>
      <c r="U1398" s="68"/>
    </row>
    <row r="1399" spans="2:21" x14ac:dyDescent="0.25">
      <c r="E1399" s="65"/>
      <c r="F1399" s="65"/>
      <c r="G1399" s="66"/>
      <c r="H1399" s="67"/>
      <c r="I1399" s="67"/>
      <c r="J1399" s="67"/>
      <c r="K1399" s="67"/>
      <c r="L1399" s="67"/>
      <c r="M1399" s="67"/>
      <c r="N1399" s="67"/>
      <c r="O1399" s="67"/>
      <c r="P1399" s="67"/>
      <c r="Q1399" s="67"/>
      <c r="R1399" s="67"/>
      <c r="S1399" s="67"/>
      <c r="T1399" s="67"/>
      <c r="U1399" s="67"/>
    </row>
    <row r="1400" spans="2:21" x14ac:dyDescent="0.25">
      <c r="E1400" s="65"/>
      <c r="F1400" s="65"/>
      <c r="G1400" s="66"/>
      <c r="H1400" s="67"/>
      <c r="I1400" s="67"/>
      <c r="J1400" s="67"/>
      <c r="K1400" s="67"/>
      <c r="L1400" s="67"/>
      <c r="M1400" s="67"/>
      <c r="N1400" s="67"/>
      <c r="O1400" s="67"/>
      <c r="P1400" s="67"/>
      <c r="Q1400" s="67"/>
      <c r="R1400" s="67"/>
      <c r="S1400" s="67"/>
      <c r="T1400" s="67"/>
      <c r="U1400" s="67"/>
    </row>
    <row r="1401" spans="2:21" x14ac:dyDescent="0.25">
      <c r="E1401" s="65"/>
      <c r="F1401" s="65"/>
      <c r="G1401" s="66"/>
      <c r="H1401" s="67"/>
      <c r="I1401" s="67"/>
      <c r="J1401" s="67"/>
      <c r="K1401" s="67"/>
      <c r="L1401" s="67"/>
      <c r="M1401" s="67"/>
      <c r="N1401" s="67"/>
      <c r="O1401" s="67"/>
      <c r="P1401" s="67"/>
      <c r="Q1401" s="67"/>
      <c r="R1401" s="67"/>
      <c r="S1401" s="67"/>
      <c r="T1401" s="67"/>
      <c r="U1401" s="67"/>
    </row>
    <row r="1402" spans="2:21" x14ac:dyDescent="0.25">
      <c r="E1402" s="65"/>
      <c r="F1402" s="65"/>
      <c r="G1402" s="66"/>
      <c r="H1402" s="67"/>
      <c r="I1402" s="67"/>
      <c r="J1402" s="67"/>
      <c r="K1402" s="67"/>
      <c r="L1402" s="67"/>
      <c r="M1402" s="67"/>
      <c r="N1402" s="67"/>
      <c r="O1402" s="67"/>
      <c r="P1402" s="67"/>
      <c r="Q1402" s="67"/>
      <c r="R1402" s="67"/>
      <c r="S1402" s="67"/>
      <c r="T1402" s="67"/>
      <c r="U1402" s="67"/>
    </row>
    <row r="1403" spans="2:21" x14ac:dyDescent="0.25">
      <c r="E1403" s="65"/>
      <c r="F1403" s="65"/>
      <c r="G1403" s="66"/>
      <c r="H1403" s="67"/>
      <c r="I1403" s="67"/>
      <c r="J1403" s="67"/>
      <c r="K1403" s="67"/>
      <c r="L1403" s="67"/>
      <c r="M1403" s="67"/>
      <c r="N1403" s="67"/>
      <c r="O1403" s="67"/>
      <c r="P1403" s="67"/>
      <c r="Q1403" s="67"/>
      <c r="R1403" s="67"/>
      <c r="S1403" s="67"/>
      <c r="T1403" s="67"/>
      <c r="U1403" s="67"/>
    </row>
    <row r="1404" spans="2:21" x14ac:dyDescent="0.25">
      <c r="E1404" s="65"/>
      <c r="F1404" s="65"/>
      <c r="G1404" s="66"/>
      <c r="H1404" s="67"/>
      <c r="I1404" s="67"/>
      <c r="J1404" s="67"/>
      <c r="K1404" s="67"/>
      <c r="L1404" s="67"/>
      <c r="M1404" s="67"/>
      <c r="N1404" s="67"/>
      <c r="O1404" s="67"/>
      <c r="P1404" s="67"/>
      <c r="Q1404" s="67"/>
      <c r="R1404" s="67"/>
      <c r="S1404" s="67"/>
      <c r="T1404" s="67"/>
      <c r="U1404" s="67"/>
    </row>
    <row r="1405" spans="2:21" x14ac:dyDescent="0.25">
      <c r="E1405" s="65"/>
      <c r="F1405" s="65"/>
      <c r="G1405" s="66"/>
      <c r="H1405" s="67"/>
      <c r="I1405" s="67"/>
      <c r="J1405" s="67"/>
      <c r="K1405" s="67"/>
      <c r="L1405" s="67"/>
      <c r="M1405" s="67"/>
      <c r="N1405" s="67"/>
      <c r="O1405" s="67"/>
      <c r="P1405" s="67"/>
      <c r="Q1405" s="67"/>
      <c r="R1405" s="67"/>
      <c r="S1405" s="67"/>
      <c r="T1405" s="67"/>
      <c r="U1405" s="67"/>
    </row>
    <row r="1406" spans="2:21" x14ac:dyDescent="0.25">
      <c r="E1406" s="65"/>
      <c r="F1406" s="65"/>
      <c r="G1406" s="66"/>
      <c r="H1406" s="67"/>
      <c r="I1406" s="67"/>
      <c r="J1406" s="67"/>
      <c r="K1406" s="67"/>
      <c r="L1406" s="67"/>
      <c r="M1406" s="67"/>
      <c r="N1406" s="67"/>
      <c r="O1406" s="67"/>
      <c r="P1406" s="67"/>
      <c r="Q1406" s="67"/>
      <c r="R1406" s="67"/>
      <c r="S1406" s="67"/>
      <c r="T1406" s="67"/>
      <c r="U1406" s="67"/>
    </row>
    <row r="1407" spans="2:21" x14ac:dyDescent="0.25">
      <c r="E1407" s="65"/>
      <c r="F1407" s="65"/>
      <c r="G1407" s="66"/>
      <c r="H1407" s="67"/>
      <c r="I1407" s="67"/>
      <c r="J1407" s="67"/>
      <c r="K1407" s="67"/>
      <c r="L1407" s="67"/>
      <c r="M1407" s="67"/>
      <c r="N1407" s="67"/>
      <c r="O1407" s="67"/>
      <c r="P1407" s="67"/>
      <c r="Q1407" s="67"/>
      <c r="R1407" s="67"/>
      <c r="S1407" s="67"/>
      <c r="T1407" s="67"/>
      <c r="U1407" s="67"/>
    </row>
    <row r="1408" spans="2:21" x14ac:dyDescent="0.25">
      <c r="E1408" s="65"/>
      <c r="F1408" s="65"/>
      <c r="G1408" s="66"/>
      <c r="H1408" s="67"/>
      <c r="I1408" s="67"/>
      <c r="J1408" s="67"/>
      <c r="K1408" s="67"/>
      <c r="L1408" s="67"/>
      <c r="M1408" s="67"/>
      <c r="N1408" s="67"/>
      <c r="O1408" s="67"/>
      <c r="P1408" s="67"/>
      <c r="Q1408" s="67"/>
      <c r="R1408" s="67"/>
      <c r="S1408" s="67"/>
      <c r="T1408" s="67"/>
      <c r="U1408" s="67"/>
    </row>
    <row r="1409" spans="5:21" x14ac:dyDescent="0.25">
      <c r="E1409" s="65"/>
      <c r="F1409" s="65"/>
      <c r="G1409" s="66"/>
      <c r="H1409" s="67"/>
      <c r="I1409" s="67"/>
      <c r="J1409" s="67"/>
      <c r="K1409" s="67"/>
      <c r="L1409" s="67"/>
      <c r="M1409" s="67"/>
      <c r="N1409" s="67"/>
      <c r="O1409" s="67"/>
      <c r="P1409" s="67"/>
      <c r="Q1409" s="67"/>
      <c r="R1409" s="67"/>
      <c r="S1409" s="67"/>
      <c r="T1409" s="67"/>
      <c r="U1409" s="67"/>
    </row>
    <row r="1410" spans="5:21" x14ac:dyDescent="0.25">
      <c r="E1410" s="65"/>
      <c r="F1410" s="65"/>
      <c r="G1410" s="66"/>
      <c r="H1410" s="67"/>
      <c r="I1410" s="67"/>
      <c r="J1410" s="67"/>
      <c r="K1410" s="67"/>
      <c r="L1410" s="67"/>
      <c r="M1410" s="67"/>
      <c r="N1410" s="67"/>
      <c r="O1410" s="67"/>
      <c r="P1410" s="67"/>
      <c r="Q1410" s="67"/>
      <c r="R1410" s="67"/>
      <c r="S1410" s="67"/>
      <c r="T1410" s="67"/>
      <c r="U1410" s="67"/>
    </row>
    <row r="1411" spans="5:21" x14ac:dyDescent="0.25">
      <c r="E1411" s="65"/>
      <c r="F1411" s="65"/>
      <c r="G1411" s="66"/>
      <c r="H1411" s="67"/>
      <c r="I1411" s="67"/>
      <c r="J1411" s="67"/>
      <c r="K1411" s="67"/>
      <c r="L1411" s="67"/>
      <c r="M1411" s="67"/>
      <c r="N1411" s="67"/>
      <c r="O1411" s="67"/>
      <c r="P1411" s="67"/>
      <c r="Q1411" s="67"/>
      <c r="R1411" s="67"/>
      <c r="S1411" s="67"/>
      <c r="T1411" s="67"/>
      <c r="U1411" s="67"/>
    </row>
    <row r="1414" spans="5:21" x14ac:dyDescent="0.25">
      <c r="H1414" s="69"/>
      <c r="I1414" s="69"/>
      <c r="J1414" s="69"/>
      <c r="K1414" s="69"/>
      <c r="L1414" s="69"/>
      <c r="M1414" s="69"/>
      <c r="N1414" s="69"/>
      <c r="O1414" s="69"/>
      <c r="P1414" s="69"/>
      <c r="Q1414" s="69"/>
      <c r="R1414" s="69"/>
      <c r="S1414" s="69"/>
      <c r="T1414" s="69"/>
      <c r="U1414" s="69"/>
    </row>
    <row r="1415" spans="5:21" x14ac:dyDescent="0.25">
      <c r="H1415" s="69"/>
      <c r="T1415" s="69"/>
    </row>
  </sheetData>
  <sheetProtection algorithmName="SHA-512" hashValue="paoIbjjp403G5BUP6xEPUQ0aZSrgZI3j5VI9Ylvh2ESQEBN9fE7h0y1igWPAovbSofv0xkeiI8mb6xug+HuZEQ==" saltValue="RC4aAqnWNuanuZNY7yzWKQ==" spinCount="100000" sheet="1" objects="1" scenarios="1" autoFilter="0"/>
  <autoFilter ref="A23:AA1392"/>
  <mergeCells count="5">
    <mergeCell ref="H21:U21"/>
    <mergeCell ref="V21:Z21"/>
    <mergeCell ref="P22:R22"/>
    <mergeCell ref="V22:Y22"/>
    <mergeCell ref="D1:G1"/>
  </mergeCells>
  <pageMargins left="0.7" right="0.7" top="0.75" bottom="0.75" header="0.3" footer="0.3"/>
  <pageSetup scale="92" fitToWidth="3" fitToHeight="47" orientation="landscape" r:id="rId1"/>
  <headerFooter>
    <oddHeader>&amp;C&amp;"Times New Roman,Bold"&amp;14UNAUDITED</oddHeader>
  </headerFooter>
  <ignoredErrors>
    <ignoredError sqref="D28:E703 D704:E1391 F28:F29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Audit</TermName>
          <TermId xmlns="http://schemas.microsoft.com/office/infopath/2007/PartnerControls">a670b337-7fe5-40e0-ade4-ac9978cc9cb1</TermId>
        </TermInfo>
        <TermInfo xmlns="http://schemas.microsoft.com/office/infopath/2007/PartnerControls">
          <TermName xmlns="http://schemas.microsoft.com/office/infopath/2007/PartnerControls">Employer Audit</TermName>
          <TermId xmlns="http://schemas.microsoft.com/office/infopath/2007/PartnerControls">9a489562-e71e-4951-b7af-397865f57ffe</TermId>
        </TermInfo>
        <TermInfo xmlns="http://schemas.microsoft.com/office/infopath/2007/PartnerControls">
          <TermName xmlns="http://schemas.microsoft.com/office/infopath/2007/PartnerControls">GASB</TermName>
          <TermId xmlns="http://schemas.microsoft.com/office/infopath/2007/PartnerControls">09434c5c-04e7-469a-8582-945ab40d00c6</TermId>
        </TermInfo>
      </Terms>
    </k2c2464eeb9f4dc5989b5762d034f9a2>
    <PersonResponsible xmlns="e53605fc-3e7f-4a20-9679-c0e44c05c8df">Reporting Entity-GASB</PersonResponsible>
    <TRSGeneralDate1 xmlns="8a076bde-a3a2-4cad-8ed4-f6a95bc9b502">2017-07-31T05:00:00+00:00</TRSGeneralDate1>
    <b7f557035d154ec09f7dbbd1044aa482 xmlns="8a076bde-a3a2-4cad-8ed4-f6a95bc9b502">
      <Terms xmlns="http://schemas.microsoft.com/office/infopath/2007/PartnerControls"/>
    </b7f557035d154ec09f7dbbd1044aa482>
    <_dlc_DocId xmlns="8a076bde-a3a2-4cad-8ed4-f6a95bc9b502">2FYZ7VVNDPDX-721353832-1128</_dlc_DocId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News Media</TermName>
          <TermId xmlns="http://schemas.microsoft.com/office/infopath/2007/PartnerControls">45a06af4-dc96-43bf-a09c-adc3c08933cd</TermId>
        </TermInfo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379cb049-4745-40e9-bc27-d45aa93e3786</TermId>
        </TermInfo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</Terms>
    </n28f09058eba4d25920c18a47d993548>
    <_dlc_DocIdUrl xmlns="8a076bde-a3a2-4cad-8ed4-f6a95bc9b502">
      <Url>https://www.trs.texas.gov/_layouts/15/DocIdRedir.aspx?ID=2FYZ7VVNDPDX-721353832-1128</Url>
      <Description>2FYZ7VVNDPDX-721353832-1128</Description>
    </_dlc_DocIdUrl>
    <TaxCatchAll xmlns="8a076bde-a3a2-4cad-8ed4-f6a95bc9b502">
      <Value>14</Value>
      <Value>13</Value>
      <Value>63</Value>
      <Value>62</Value>
      <Value>31</Value>
      <Value>8</Value>
      <Value>378</Value>
    </TaxCatchAll>
    <TRSGeneralSingleLineofText1 xmlns="8a076bde-a3a2-4cad-8ed4-f6a95bc9b502" xsi:nil="true"/>
    <TRSGeneralCheckbox1 xmlns="8a076bde-a3a2-4cad-8ed4-f6a95bc9b502">true</TRSGeneralCheckbox1>
    <TRSGeneralNumberContent1 xmlns="8a076bde-a3a2-4cad-8ed4-f6a95bc9b502">13</TRSGeneralNumberContent1>
    <p8d76a189bd84531aabcaa83fae0ab1b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GASB_68_Archive</TermName>
          <TermId xmlns="http://schemas.microsoft.com/office/infopath/2007/PartnerControls">a0302843-2c43-4f79-a91a-56435ae695d3</TermId>
        </TermInfo>
      </Terms>
    </p8d76a189bd84531aabcaa83fae0ab1b>
    <TRSGeneralSingleLineofText2 xmlns="8a076bde-a3a2-4cad-8ed4-f6a95bc9b502">Gloria Nichols</TRSGeneralSingleLineofText2>
    <PublishingIsFurlPage xmlns="http://schemas.microsoft.com/sharepoint/v3" xsi:nil="true"/>
    <SeoRobotsNoIndex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8E0286-00FE-4A47-90B0-52F4978CF396}"/>
</file>

<file path=customXml/itemProps2.xml><?xml version="1.0" encoding="utf-8"?>
<ds:datastoreItem xmlns:ds="http://schemas.openxmlformats.org/officeDocument/2006/customXml" ds:itemID="{248E8E00-DADF-4577-9B02-429098E72AB7}"/>
</file>

<file path=customXml/itemProps3.xml><?xml version="1.0" encoding="utf-8"?>
<ds:datastoreItem xmlns:ds="http://schemas.openxmlformats.org/officeDocument/2006/customXml" ds:itemID="{948859E3-025E-4E5D-997D-B048ADDA7E7D}"/>
</file>

<file path=customXml/itemProps4.xml><?xml version="1.0" encoding="utf-8"?>
<ds:datastoreItem xmlns:ds="http://schemas.openxmlformats.org/officeDocument/2006/customXml" ds:itemID="{802F7C61-9399-4F6E-9F68-208BAB0E86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Pension Expense Detail</vt:lpstr>
      <vt:lpstr>'Pension Expense Detail'!Print_Area</vt:lpstr>
      <vt:lpstr>'Pension Expense Detail'!Print_Titles</vt:lpstr>
    </vt:vector>
  </TitlesOfParts>
  <Company>TRS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Schedule of Pension Expense Detail</dc:title>
  <dc:creator/>
  <cp:lastModifiedBy>Windows User</cp:lastModifiedBy>
  <cp:lastPrinted>2016-07-26T17:27:35Z</cp:lastPrinted>
  <dcterms:created xsi:type="dcterms:W3CDTF">2016-06-22T17:57:33Z</dcterms:created>
  <dcterms:modified xsi:type="dcterms:W3CDTF">2016-07-29T18:32:53Z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940c9004-8bc1-402f-a15c-2871d6d26b81</vt:lpwstr>
  </property>
  <property fmtid="{D5CDD505-2E9C-101B-9397-08002B2CF9AE}" pid="3" name="TRSAudiences">
    <vt:lpwstr>13;#News Media|45a06af4-dc96-43bf-a09c-adc3c08933cd;#8;#General Public|379cb049-4745-40e9-bc27-d45aa93e3786;#14;#Reporting Entity|823ee8c8-6023-4643-90e2-ecf2e98958e9</vt:lpwstr>
  </property>
  <property fmtid="{D5CDD505-2E9C-101B-9397-08002B2CF9AE}" pid="4" name="ContentTypeId">
    <vt:lpwstr>0x010100B7A052C72D924F02B7C6198B974652540055F48E8858CD2A4CA2AE277776EF72D0</vt:lpwstr>
  </property>
  <property fmtid="{D5CDD505-2E9C-101B-9397-08002B2CF9AE}" pid="5" name="TRSSubjects">
    <vt:lpwstr>62;#Audit|a670b337-7fe5-40e0-ade4-ac9978cc9cb1;#63;#Employer Audit|9a489562-e71e-4951-b7af-397865f57ffe;#31;#GASB|09434c5c-04e7-469a-8582-945ab40d00c6</vt:lpwstr>
  </property>
  <property fmtid="{D5CDD505-2E9C-101B-9397-08002B2CF9AE}" pid="6" name="TRSActions">
    <vt:lpwstr/>
  </property>
  <property fmtid="{D5CDD505-2E9C-101B-9397-08002B2CF9AE}" pid="7" name="TRSGroupID">
    <vt:lpwstr>378;#GASB_68_Archive|a0302843-2c43-4f79-a91a-56435ae695d3</vt:lpwstr>
  </property>
</Properties>
</file>